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tabRatio="881" activeTab="0"/>
  </bookViews>
  <sheets>
    <sheet name="TROŠKOVNIK I" sheetId="1" r:id="rId1"/>
    <sheet name="TROŠKOVNIK II" sheetId="2" r:id="rId2"/>
    <sheet name="TROŠKOVNIK III" sheetId="3" r:id="rId3"/>
    <sheet name="TROŠKOVNIK IV" sheetId="4" r:id="rId4"/>
    <sheet name="TROŠKOVNIK V" sheetId="5" r:id="rId5"/>
    <sheet name="TROŠKOVNIK VI" sheetId="6" r:id="rId6"/>
    <sheet name="TROŠKOVNIK VII" sheetId="7" r:id="rId7"/>
    <sheet name="TROŠKOVNIK VIII" sheetId="8" r:id="rId8"/>
    <sheet name="REKAPITULACIJA " sheetId="9" r:id="rId9"/>
  </sheets>
  <definedNames>
    <definedName name="_xlnm.Print_Area" localSheetId="8">'REKAPITULACIJA '!$A$1:$G$37</definedName>
    <definedName name="_xlnm.Print_Area" localSheetId="0">'TROŠKOVNIK I'!$A$1:$G$1079</definedName>
    <definedName name="_xlnm.Print_Area" localSheetId="1">'TROŠKOVNIK II'!$A$1:$G$401</definedName>
    <definedName name="_xlnm.Print_Area" localSheetId="2">'TROŠKOVNIK III'!$A$1:$G$1303</definedName>
    <definedName name="_xlnm.Print_Area" localSheetId="3">'TROŠKOVNIK IV'!$A$1:$G$250</definedName>
    <definedName name="_xlnm.Print_Area" localSheetId="4">'TROŠKOVNIK V'!$A$1:$G$107</definedName>
    <definedName name="_xlnm.Print_Area" localSheetId="5">'TROŠKOVNIK VI'!$A$1:$G$213</definedName>
    <definedName name="_xlnm.Print_Area" localSheetId="6">'TROŠKOVNIK VII'!$A$1:$G$323</definedName>
    <definedName name="_xlnm.Print_Area" localSheetId="7">'TROŠKOVNIK VIII'!$A$1:$G$302</definedName>
  </definedNames>
  <calcPr fullCalcOnLoad="1"/>
</workbook>
</file>

<file path=xl/sharedStrings.xml><?xml version="1.0" encoding="utf-8"?>
<sst xmlns="http://schemas.openxmlformats.org/spreadsheetml/2006/main" count="6433" uniqueCount="560">
  <si>
    <t>UN</t>
  </si>
  <si>
    <t>TGA 26.430</t>
  </si>
  <si>
    <t>PDV  ( 25%)</t>
  </si>
  <si>
    <t>Jedinica mjere</t>
  </si>
  <si>
    <t>ZD 762-EJ</t>
  </si>
  <si>
    <t>TGM 18.280</t>
  </si>
  <si>
    <t>TGM 18.290</t>
  </si>
  <si>
    <t>Posebni uvjeti - priključno vozilo</t>
  </si>
  <si>
    <t>2007.</t>
  </si>
  <si>
    <t>ZD 752-EL</t>
  </si>
  <si>
    <t>WMAN08ZZ68Y216053</t>
  </si>
  <si>
    <t>4=2-3</t>
  </si>
  <si>
    <t>ZD 272-FS</t>
  </si>
  <si>
    <t>Produljenje valjanosti prometne dozvole</t>
  </si>
  <si>
    <t>ZAPC8000000134939</t>
  </si>
  <si>
    <t>WMU2X560V6WL00011</t>
  </si>
  <si>
    <t>PPK 1.5 T</t>
  </si>
  <si>
    <t>WV1ZZZ2KZ7X122087</t>
  </si>
  <si>
    <t xml:space="preserve">BEZ KABINE </t>
  </si>
  <si>
    <t>FLUID</t>
  </si>
  <si>
    <t>ZD 523-EB</t>
  </si>
  <si>
    <t>Najveća dopuštena masa (kg)</t>
  </si>
  <si>
    <t>TYBFEB71ELDX02075</t>
  </si>
  <si>
    <t>WMAN13ZZ66Y160998</t>
  </si>
  <si>
    <t>18.224 LK</t>
  </si>
  <si>
    <t>ZCFC3572005420150</t>
  </si>
  <si>
    <t>STEYR</t>
  </si>
  <si>
    <t>ZD 758-EZ</t>
  </si>
  <si>
    <t>WMAL87ZZZ2Y094667</t>
  </si>
  <si>
    <t>WMAH23ZZ74W053686</t>
  </si>
  <si>
    <t>MAN / STUMER</t>
  </si>
  <si>
    <t>ZD 509-FK</t>
  </si>
  <si>
    <t>ZY270A60000007204</t>
  </si>
  <si>
    <t>Naziv usluge</t>
  </si>
  <si>
    <t>ZA KOMUNALNE POTREBE SA SAMOISTOVARIVANJEM</t>
  </si>
  <si>
    <t>N2 - TERETNI AUTOMOBIL</t>
  </si>
  <si>
    <t xml:space="preserve">     TROŠKOVNIK IV                                                             </t>
  </si>
  <si>
    <t>VF3WAKFVC33720145</t>
  </si>
  <si>
    <t>Ukupno u kn bez PDV-a</t>
  </si>
  <si>
    <t>830 S</t>
  </si>
  <si>
    <t>2012.</t>
  </si>
  <si>
    <t>OSOBNI AUTOMOBIL</t>
  </si>
  <si>
    <t xml:space="preserve">Posebni dio </t>
  </si>
  <si>
    <t>ZD 368-HB</t>
  </si>
  <si>
    <t>LAKA PRIKOLICA</t>
  </si>
  <si>
    <t xml:space="preserve">Vozilo - </t>
  </si>
  <si>
    <t>ZD 920-GH</t>
  </si>
  <si>
    <t>VF3WAKFVC33720146</t>
  </si>
  <si>
    <t>K2500</t>
  </si>
  <si>
    <t>ISUZU</t>
  </si>
  <si>
    <t>OPEL</t>
  </si>
  <si>
    <t>ZD 665-EM</t>
  </si>
  <si>
    <t>ZD 513-FF</t>
  </si>
  <si>
    <t>2002.</t>
  </si>
  <si>
    <t>TRAKTORSKO PRIKLJUČNO VOZILO</t>
  </si>
  <si>
    <t>FUSO CANTER C-7C15-E5</t>
  </si>
  <si>
    <t>ZD 289-AA</t>
  </si>
  <si>
    <t>WMAN08ZZ28Y221119</t>
  </si>
  <si>
    <t xml:space="preserve">UKUPNI IZNOS ( TROŠKOVNIK V)  </t>
  </si>
  <si>
    <t>ZD 433-EK</t>
  </si>
  <si>
    <t>DIESEL - EURO II</t>
  </si>
  <si>
    <t>ZD 750-EL</t>
  </si>
  <si>
    <t>WMAH18ZZ38M515288</t>
  </si>
  <si>
    <t>CABSTAR</t>
  </si>
  <si>
    <t>TYBFE74BB4DU26608</t>
  </si>
  <si>
    <t>C-210398</t>
  </si>
  <si>
    <t>TYBFE74BB4DU17765</t>
  </si>
  <si>
    <t>ZA SAMOUTOVAR - ISTOVAR</t>
  </si>
  <si>
    <t>TYBFE74SB4DVOO614</t>
  </si>
  <si>
    <t>TGM 18.290 4X2 BB</t>
  </si>
  <si>
    <t>JMZUN1B22W394069</t>
  </si>
  <si>
    <t>TROŠKOVNIK I</t>
  </si>
  <si>
    <t>ZD 641-GG</t>
  </si>
  <si>
    <t>ZD 757-GL</t>
  </si>
  <si>
    <t xml:space="preserve">UKUPNI IZNOS ( TROŠKOVNIK I)  </t>
  </si>
  <si>
    <t>P - CISTERNA</t>
  </si>
  <si>
    <t>Red. Br.</t>
  </si>
  <si>
    <t>ZD 954-FJ</t>
  </si>
  <si>
    <t>ZD 791-HB</t>
  </si>
  <si>
    <t>ZD 732-GB</t>
  </si>
  <si>
    <t>WMAL87ZZZ1Y077318</t>
  </si>
  <si>
    <t>207 1.4 E</t>
  </si>
  <si>
    <t>ZD 960-FB</t>
  </si>
  <si>
    <t xml:space="preserve">UKUPNI IZNOS ( TROŠKOVNIK III)  </t>
  </si>
  <si>
    <t>ZD 582-EV</t>
  </si>
  <si>
    <t>ZD 216-CL</t>
  </si>
  <si>
    <t>EKO - test DIESEL MOTOR</t>
  </si>
  <si>
    <t>ZD 893-GA</t>
  </si>
  <si>
    <t>RADNI STROJ - TRAKTOR</t>
  </si>
  <si>
    <t>ZD 801-FR</t>
  </si>
  <si>
    <t>2009.</t>
  </si>
  <si>
    <t>Vrsta vozila</t>
  </si>
  <si>
    <t>2011.</t>
  </si>
  <si>
    <t>PIAGGIO</t>
  </si>
  <si>
    <t>Naknada za redovni tehnički pregled - opći dio</t>
  </si>
  <si>
    <t>ZD 634-FJ</t>
  </si>
  <si>
    <t>WMAL87ZZZ3Y114737</t>
  </si>
  <si>
    <t xml:space="preserve">UKUPNI IZNOS ( TROŠKOVNIK IV)  </t>
  </si>
  <si>
    <t>ZD 133-CM</t>
  </si>
  <si>
    <t>ZD 512-GJ</t>
  </si>
  <si>
    <t>OTVORENA S DODATNIM UREĐAJEM </t>
  </si>
  <si>
    <t>TGL</t>
  </si>
  <si>
    <t>TGM</t>
  </si>
  <si>
    <t>18.224 L-KO</t>
  </si>
  <si>
    <t>ZD 665-DO</t>
  </si>
  <si>
    <t>ZD 729-DE</t>
  </si>
  <si>
    <t>2001.</t>
  </si>
  <si>
    <t>MOPED</t>
  </si>
  <si>
    <t xml:space="preserve">ZATVORENI </t>
  </si>
  <si>
    <t>TROŠKOVNIK IV</t>
  </si>
  <si>
    <t xml:space="preserve">OTVORENI </t>
  </si>
  <si>
    <t xml:space="preserve">Poslovi koji prethode registraciji i produljenju valjanosti prometne dozvole </t>
  </si>
  <si>
    <t>ATLAS</t>
  </si>
  <si>
    <t>RADNO VOZILO</t>
  </si>
  <si>
    <t>WMAN08ZZ5CY282876</t>
  </si>
  <si>
    <t xml:space="preserve">     TROŠKOVNIK V                                                             </t>
  </si>
  <si>
    <t>ZA PRIJEVOZ OTPADA</t>
  </si>
  <si>
    <t>OTVORENI SA SAMOIST. I DOD. UREĐ.</t>
  </si>
  <si>
    <t>O4 - PRIKLJUČNO VOZILO</t>
  </si>
  <si>
    <t>L1 - MOPED</t>
  </si>
  <si>
    <t>TROŠKOVNIK II</t>
  </si>
  <si>
    <t>PRIKLJUČNO VOZILO</t>
  </si>
  <si>
    <t>TYBFE85BE6DU15004</t>
  </si>
  <si>
    <t>UKUPNA CIJENA PONUDE S PDV-om</t>
  </si>
  <si>
    <t>ZD 621-FJ</t>
  </si>
  <si>
    <t>CABSTAR 45.13</t>
  </si>
  <si>
    <t xml:space="preserve">207 1.4 </t>
  </si>
  <si>
    <t>Naknada - preventivni tehnički pregled teretnog automobila</t>
  </si>
  <si>
    <t>DIESEL - EURO V</t>
  </si>
  <si>
    <t>CANTER C-260128</t>
  </si>
  <si>
    <t>CANTER 5S13 C-262301</t>
  </si>
  <si>
    <t>ZA PRIJEVOZ KONTEJNERA</t>
  </si>
  <si>
    <t>APE 50 PICK UP</t>
  </si>
  <si>
    <t>WMAN08ZZ68Y214660</t>
  </si>
  <si>
    <t>ZD 511-FK</t>
  </si>
  <si>
    <t>ZATVORENI SA DODAT. UREĐAJEM</t>
  </si>
  <si>
    <t>OTVORENI SA SAMOIST. I DODATNIM UREĐAJEM</t>
  </si>
  <si>
    <t>AMIGO</t>
  </si>
  <si>
    <t>ATEGO</t>
  </si>
  <si>
    <t>TT 830 S</t>
  </si>
  <si>
    <t>FUSO</t>
  </si>
  <si>
    <t>UKUPNI IZNOS * (TROŠKOVNIK II) (oslob. PDV-a)</t>
  </si>
  <si>
    <t>ZD 605-FK</t>
  </si>
  <si>
    <t>OTVORENI SA SAMOISTOVARIVANJEM</t>
  </si>
  <si>
    <t>12.224 LK</t>
  </si>
  <si>
    <t>ZD 421-FN</t>
  </si>
  <si>
    <t>WV1ZZZ2KZ9X059424</t>
  </si>
  <si>
    <t>Vrsta motora</t>
  </si>
  <si>
    <t>TROŠKOVNIK VIII</t>
  </si>
  <si>
    <t xml:space="preserve">                                         REKAPITULACIJA                                                 </t>
  </si>
  <si>
    <t>TRICIKL SIMETRIČNI ZATVORENI</t>
  </si>
  <si>
    <t>ZD 803-GV</t>
  </si>
  <si>
    <t>ZD 913-GZ</t>
  </si>
  <si>
    <t>M.P.</t>
  </si>
  <si>
    <t>UKUPNI IZNOS * (TROŠKOVNIK III) (oslob. PDV-a)</t>
  </si>
  <si>
    <t>WMAL87ZZZ1Y080825</t>
  </si>
  <si>
    <t>WMAN18ZZXAY243775</t>
  </si>
  <si>
    <t>XL95FCH4C80020496</t>
  </si>
  <si>
    <t>ZD 667-EM</t>
  </si>
  <si>
    <t>ZCFA1EG1402582771</t>
  </si>
  <si>
    <t>CPI</t>
  </si>
  <si>
    <t>ZD 923-GA</t>
  </si>
  <si>
    <t>TGL 12.210</t>
  </si>
  <si>
    <t>kom</t>
  </si>
  <si>
    <t>TGL 12.220</t>
  </si>
  <si>
    <t>18.280 4X2 BB LE</t>
  </si>
  <si>
    <t>ZD 728-EC</t>
  </si>
  <si>
    <t>RADNI STROJ - ČISTILICA</t>
  </si>
  <si>
    <t>N1 - TERETNI AUTOMOBIL</t>
  </si>
  <si>
    <t>NOSAČ ZA KONTEJNERE I DOD. UREĐ.</t>
  </si>
  <si>
    <t>DIESEL - EURO IV</t>
  </si>
  <si>
    <t>ZD 751-EL</t>
  </si>
  <si>
    <t>ZATVORENI S DODATNIM UREĐAJEM</t>
  </si>
  <si>
    <t>PORTER MAXXI C-271320</t>
  </si>
  <si>
    <t>18.225 LL</t>
  </si>
  <si>
    <t>18 S 23/P43</t>
  </si>
  <si>
    <t>PORTER ELETTRICO</t>
  </si>
  <si>
    <t>ZA9TDJ1500ZG64022</t>
  </si>
  <si>
    <t>CITY JET</t>
  </si>
  <si>
    <t>ZD 666-EM</t>
  </si>
  <si>
    <t>2004.</t>
  </si>
  <si>
    <t>ZD 142-FT</t>
  </si>
  <si>
    <t>ZD 147-GL</t>
  </si>
  <si>
    <t>ZD 410-EH</t>
  </si>
  <si>
    <t>Preventivni tehnički pregled kočnica  (grupa 3) - priključno vozilo</t>
  </si>
  <si>
    <t>ZD 714-EE</t>
  </si>
  <si>
    <t>ZAPS8500000015697</t>
  </si>
  <si>
    <t>1999.</t>
  </si>
  <si>
    <t>ZD 256-GD</t>
  </si>
  <si>
    <t>WMAN05ZZ1BY256045</t>
  </si>
  <si>
    <t>1823 AXOR</t>
  </si>
  <si>
    <t>DIESEL</t>
  </si>
  <si>
    <t xml:space="preserve">18.285 L </t>
  </si>
  <si>
    <t>ZD 215-CL</t>
  </si>
  <si>
    <t>ZA PRIJEVOZ KONTEJNERA </t>
  </si>
  <si>
    <t>OTVORENI SA SAMOIST. I DODAT. UREĐ.</t>
  </si>
  <si>
    <t>VOZILO</t>
  </si>
  <si>
    <t>P - OTVORENA SA SAMOISTOVARIVANJEM</t>
  </si>
  <si>
    <t>MERCEDES</t>
  </si>
  <si>
    <t>MAN / ATRIK</t>
  </si>
  <si>
    <t>ZD 262-GD</t>
  </si>
  <si>
    <t>WMAL87ZZZ3Y114719</t>
  </si>
  <si>
    <t>Tip vozila</t>
  </si>
  <si>
    <t>ZATVORENI</t>
  </si>
  <si>
    <t>ZAPS90AKW00001186</t>
  </si>
  <si>
    <t>LS</t>
  </si>
  <si>
    <t>ZD 894-GA</t>
  </si>
  <si>
    <t>ZA PRANJE</t>
  </si>
  <si>
    <t>OTVORENI ZA KONTEJNERE</t>
  </si>
  <si>
    <t>JR 45 OLIVER</t>
  </si>
  <si>
    <t>ZD 331-GH</t>
  </si>
  <si>
    <t>N3 - TERETNI AUTOMOBIL</t>
  </si>
  <si>
    <t>2003.</t>
  </si>
  <si>
    <t>ZD 185-DT</t>
  </si>
  <si>
    <t>SPEEDFIGHT 3</t>
  </si>
  <si>
    <t>ZD 711-F</t>
  </si>
  <si>
    <t>ZD 522-EB</t>
  </si>
  <si>
    <t>VAN1823YY05YY1262</t>
  </si>
  <si>
    <t>M1 - OSOBNI AUTOMOBIL</t>
  </si>
  <si>
    <t xml:space="preserve">UKUPNI IZNOS ( TROŠKOVNIK II)  </t>
  </si>
  <si>
    <t>EUROCARGO</t>
  </si>
  <si>
    <t>WMAL87ZZ94Y129462</t>
  </si>
  <si>
    <t>ZATVORENI SA SAMOIST. I DODATNIM UREĐAJEM</t>
  </si>
  <si>
    <t xml:space="preserve">     TROŠKOVNIK VII                                                        </t>
  </si>
  <si>
    <t>TYBFE85BE6DU16399</t>
  </si>
  <si>
    <t>ZD 814-GK</t>
  </si>
  <si>
    <t>MAZDA</t>
  </si>
  <si>
    <t>NAPOMENA:</t>
  </si>
  <si>
    <t>ZD 668-EM</t>
  </si>
  <si>
    <t>Osnovna namjena</t>
  </si>
  <si>
    <t>TT</t>
  </si>
  <si>
    <t>ZD 421-HA</t>
  </si>
  <si>
    <t>VWASHTF2461000295</t>
  </si>
  <si>
    <t>KIA</t>
  </si>
  <si>
    <t>VOLKSWAGEN</t>
  </si>
  <si>
    <t>WMAL71ZZZ1Y076809</t>
  </si>
  <si>
    <t>18.225 LK</t>
  </si>
  <si>
    <t>WMAH26ZZX8M494280</t>
  </si>
  <si>
    <t>Preventivni tehnički pregled kočnica  (grupa 2)</t>
  </si>
  <si>
    <t>WMAN05ZZ19Y234704</t>
  </si>
  <si>
    <t>AD260T44 TRAKKER</t>
  </si>
  <si>
    <t>SKUTER</t>
  </si>
  <si>
    <t xml:space="preserve">     TROŠKOVNIK VI                                                             </t>
  </si>
  <si>
    <t>KNESE01327K221253</t>
  </si>
  <si>
    <t>TOMO VINKOVIĆ</t>
  </si>
  <si>
    <t>ZD 486-ET</t>
  </si>
  <si>
    <t>WMAL25ZZZ2Y094126</t>
  </si>
  <si>
    <t>STRALIS</t>
  </si>
  <si>
    <t>WDB6740211K042694</t>
  </si>
  <si>
    <t>M30</t>
  </si>
  <si>
    <t>TROŠKOVNIK VII</t>
  </si>
  <si>
    <t>WJME2NST20C151865</t>
  </si>
  <si>
    <t>ZD 941-M</t>
  </si>
  <si>
    <t>TYBFE85SG6DV00721</t>
  </si>
  <si>
    <t>WMAN08ZZ69Y234666</t>
  </si>
  <si>
    <t>ZD 141-FT</t>
  </si>
  <si>
    <t>MULTICAR</t>
  </si>
  <si>
    <t>530 C-256961</t>
  </si>
  <si>
    <t>UKUPNI IZNOS * (TROŠKOVNIK IV) (oslob. PDV-a)</t>
  </si>
  <si>
    <t>RED. BR.</t>
  </si>
  <si>
    <t>ZD 883-FV</t>
  </si>
  <si>
    <t>NKR77E</t>
  </si>
  <si>
    <t>OTTO - REG - KAT - EURO IV</t>
  </si>
  <si>
    <t>ZD 686-CS</t>
  </si>
  <si>
    <t>DIESEL MOTOR</t>
  </si>
  <si>
    <t>CISTERNA</t>
  </si>
  <si>
    <t>ZD 512-FF</t>
  </si>
  <si>
    <t>ZD 992-DF</t>
  </si>
  <si>
    <t>K2500 C-143097</t>
  </si>
  <si>
    <t>ZD 581-FZ</t>
  </si>
  <si>
    <t>2006.</t>
  </si>
  <si>
    <t>WMAN08ZZ5BY259287</t>
  </si>
  <si>
    <t>ZD 456-EL</t>
  </si>
  <si>
    <t xml:space="preserve">     TROŠKOVNIK I                                                                  </t>
  </si>
  <si>
    <t>PRIMA</t>
  </si>
  <si>
    <t>1993.</t>
  </si>
  <si>
    <t>WMAL82ZZ95Y144127</t>
  </si>
  <si>
    <t>ZD 529-AT</t>
  </si>
  <si>
    <t>ORLD</t>
  </si>
  <si>
    <t>UKUPNI IZNOS * (TROŠKOVNIK I) (oslob. PDV-a)</t>
  </si>
  <si>
    <t>IZNOS * ( OSLOB. PDV-a)</t>
  </si>
  <si>
    <t>JMZBJ14R231489579</t>
  </si>
  <si>
    <t>ZA ČIŠĆENJE ULICA</t>
  </si>
  <si>
    <t>DAILY</t>
  </si>
  <si>
    <t>TDJ 1500</t>
  </si>
  <si>
    <t>EKO - test REG-KAT</t>
  </si>
  <si>
    <t xml:space="preserve">UKUPNI IZNOS ( TROŠKOVNIK VII)  </t>
  </si>
  <si>
    <t>Marka vozila</t>
  </si>
  <si>
    <t>UKUPNI IZNOS * (TROŠKOVNIK VII) (oslob. PDV-a)</t>
  </si>
  <si>
    <t>ZD 948-EG</t>
  </si>
  <si>
    <t>WDB9720221K517087</t>
  </si>
  <si>
    <t>WMAL87ZZZ2Y100628</t>
  </si>
  <si>
    <t>ZATVORENI SA SAMOIST. I DOD. UREĐ.</t>
  </si>
  <si>
    <t>ZD 112-FP</t>
  </si>
  <si>
    <t>R-28 I</t>
  </si>
  <si>
    <t>TERETNI AUTOMOBIL</t>
  </si>
  <si>
    <t>VGAF1ABAA0J032186</t>
  </si>
  <si>
    <t>TROŠKOVNIK VI</t>
  </si>
  <si>
    <t>ZAPC8000000134890</t>
  </si>
  <si>
    <t xml:space="preserve">                        TROŠKOVNIK III                                                                 </t>
  </si>
  <si>
    <t>ZD 696-FF</t>
  </si>
  <si>
    <t>ZAPC8000000134889</t>
  </si>
  <si>
    <t>WMAN05ZZ48Y204434</t>
  </si>
  <si>
    <t>TERETNI</t>
  </si>
  <si>
    <t>WMAL87ZZZ2Y094558</t>
  </si>
  <si>
    <t>323 2.0 TD</t>
  </si>
  <si>
    <t>DAILY C-120719</t>
  </si>
  <si>
    <t>2012</t>
  </si>
  <si>
    <t>TERETNO</t>
  </si>
  <si>
    <t>CANTER C-269813</t>
  </si>
  <si>
    <t>P- S NOSAČIMA ZA KONTEJNERE </t>
  </si>
  <si>
    <t>IZNOS *                    ( OSLOB. PDV-a)</t>
  </si>
  <si>
    <t>MAN</t>
  </si>
  <si>
    <t>ZD 704-CU</t>
  </si>
  <si>
    <t xml:space="preserve"> Ponuditelj:</t>
  </si>
  <si>
    <t>Jedinična cijena u kn bez PDV-a</t>
  </si>
  <si>
    <t>CRAFTER</t>
  </si>
  <si>
    <t>ZD 544-EB</t>
  </si>
  <si>
    <t>ZD 204-GN</t>
  </si>
  <si>
    <t>ZD 184-GR</t>
  </si>
  <si>
    <t>UKUPNI IZNOS</t>
  </si>
  <si>
    <t>ZD 379-FB</t>
  </si>
  <si>
    <t>CANTER 7C15</t>
  </si>
  <si>
    <t>ZCFC35A8005778408</t>
  </si>
  <si>
    <t>ZD 181-EV</t>
  </si>
  <si>
    <t>1996.</t>
  </si>
  <si>
    <t>WV1ZZZ2KZ9X076761</t>
  </si>
  <si>
    <t>Broj šasije</t>
  </si>
  <si>
    <t>2005.</t>
  </si>
  <si>
    <t>ZD 814-AK</t>
  </si>
  <si>
    <t>ZA KOMUNALNE POTREBE</t>
  </si>
  <si>
    <t>RFTJR45AX4L703671</t>
  </si>
  <si>
    <t>XL95F3C40020315</t>
  </si>
  <si>
    <t>ZA9700MG2B7F64421</t>
  </si>
  <si>
    <t>KIPER - SAMOISTOVARIVAČ</t>
  </si>
  <si>
    <t>Okvirne količine</t>
  </si>
  <si>
    <t>Snaga motora u kW</t>
  </si>
  <si>
    <t>00069</t>
  </si>
  <si>
    <t>BEZ KABINE SA ZAŠTITNIM LUKOM</t>
  </si>
  <si>
    <t>ZD 488-ET</t>
  </si>
  <si>
    <t>Posebna naknada za okoliš *</t>
  </si>
  <si>
    <t>WMAN08ZZ18Y216123</t>
  </si>
  <si>
    <t>Posebni dio</t>
  </si>
  <si>
    <t>PEUGEOT</t>
  </si>
  <si>
    <t>DIESEL EURO V</t>
  </si>
  <si>
    <t>WMAL87ZZ15Y154048</t>
  </si>
  <si>
    <t>TVP</t>
  </si>
  <si>
    <t>WMAN08ZZ68Y216215</t>
  </si>
  <si>
    <t>WMANO5ZZ68Y210722</t>
  </si>
  <si>
    <t>ZA KOMUNALNE NAMJENE</t>
  </si>
  <si>
    <t xml:space="preserve">     TROŠKOVNIK II                                                                 </t>
  </si>
  <si>
    <t>JAANKR77E47101912</t>
  </si>
  <si>
    <t>OTTO MOTOR ( 2 TAKTA)</t>
  </si>
  <si>
    <t>OTVORENI</t>
  </si>
  <si>
    <t>3LD 510</t>
  </si>
  <si>
    <t>2008.</t>
  </si>
  <si>
    <t>WDB9505011L283016</t>
  </si>
  <si>
    <t>2010.</t>
  </si>
  <si>
    <t>WMAN05ZZX7Y196953</t>
  </si>
  <si>
    <t xml:space="preserve">     TROŠKOVNIK VIII                                                        </t>
  </si>
  <si>
    <t>TRAKTOR</t>
  </si>
  <si>
    <t>DIESEL - EURO III</t>
  </si>
  <si>
    <t xml:space="preserve">P - OTVORENA </t>
  </si>
  <si>
    <t>CANTER 5S13</t>
  </si>
  <si>
    <t>ZD 853-FP</t>
  </si>
  <si>
    <t>NISSAN</t>
  </si>
  <si>
    <t>ZD 487-ET</t>
  </si>
  <si>
    <t>ZD 791-GB</t>
  </si>
  <si>
    <t>WMAL87ZZZ3Y112762</t>
  </si>
  <si>
    <t>8.180 C-149565</t>
  </si>
  <si>
    <t>OTTO - REG - KAT - EURO V</t>
  </si>
  <si>
    <t>WJME2NSJ004313077</t>
  </si>
  <si>
    <t>2000.</t>
  </si>
  <si>
    <t>VWASFTF2471010074</t>
  </si>
  <si>
    <t>ZD 345-FU</t>
  </si>
  <si>
    <t xml:space="preserve">FVL KO 26.363 </t>
  </si>
  <si>
    <t>PDV ( 25%)</t>
  </si>
  <si>
    <t>O2 - PRIKLJUČNO VOZILO</t>
  </si>
  <si>
    <t>Oblik karoserije</t>
  </si>
  <si>
    <t>OTVORENI SA SAMOIST. I DIZALICOM</t>
  </si>
  <si>
    <t>WV1ZZZ2EZ96017196</t>
  </si>
  <si>
    <t>ZD 121-EM</t>
  </si>
  <si>
    <t>ARF48M2700</t>
  </si>
  <si>
    <t>RAVO</t>
  </si>
  <si>
    <t>Diesel motor</t>
  </si>
  <si>
    <t>26.350</t>
  </si>
  <si>
    <t>KNESE01325K069604</t>
  </si>
  <si>
    <t>L2 - MOPED</t>
  </si>
  <si>
    <t xml:space="preserve">UKUPNI IZNOS ( TROŠKOVNIK VI)  </t>
  </si>
  <si>
    <t>Posebni uvjeti - teretno vozilo</t>
  </si>
  <si>
    <t>ZD 256-CZ</t>
  </si>
  <si>
    <t>ZD 219-GN</t>
  </si>
  <si>
    <t>WMU2M30E49W000098</t>
  </si>
  <si>
    <t>ZD 737-DE</t>
  </si>
  <si>
    <t>UKUPNI IZNOS * (TROŠKOVNIK V) (oslob. PDV-a)</t>
  </si>
  <si>
    <t>Godina proizvodnje</t>
  </si>
  <si>
    <t>ZD 447-EJ</t>
  </si>
  <si>
    <t>ZD 934-BP</t>
  </si>
  <si>
    <t>WMAN08ZZ2BY261594</t>
  </si>
  <si>
    <t>ZD 949-EG</t>
  </si>
  <si>
    <t>PPK</t>
  </si>
  <si>
    <t>OTVORENI S DODATNIM UREĐAJEM</t>
  </si>
  <si>
    <t>ZD 370-GZ</t>
  </si>
  <si>
    <t>Ovlaštena osoba ponuditelja</t>
  </si>
  <si>
    <t>TROŠKOVNIK V</t>
  </si>
  <si>
    <t>18.240</t>
  </si>
  <si>
    <t>ELEKTROMOTORNI POGON</t>
  </si>
  <si>
    <t>MITSUBISHI</t>
  </si>
  <si>
    <t>10.224 LC</t>
  </si>
  <si>
    <t>18.220</t>
  </si>
  <si>
    <t>ZD 389-GB</t>
  </si>
  <si>
    <t>Naplata propisanih usluga - 1 usluga</t>
  </si>
  <si>
    <t>SCHMIDT</t>
  </si>
  <si>
    <t>WMAL87ZZ76Y172264</t>
  </si>
  <si>
    <t>TROŠKOVNIK III</t>
  </si>
  <si>
    <t>ZD 933-FD</t>
  </si>
  <si>
    <t xml:space="preserve">UKUPNI IZNOS ( TROŠKOVNIK VIII)  </t>
  </si>
  <si>
    <t>PROMJENJIVA NADOGRADNJA</t>
  </si>
  <si>
    <t>CADDY</t>
  </si>
  <si>
    <t>MTK</t>
  </si>
  <si>
    <t>ZD 492-DV</t>
  </si>
  <si>
    <t>ZATVORENI SA SAMOISTOVARIVANJEM</t>
  </si>
  <si>
    <t>IVECO</t>
  </si>
  <si>
    <t>ZA KONTEJNERE</t>
  </si>
  <si>
    <t>CIJENA PONUDE - TROŠKOVNIK I-VIII ( u kn sa PDV-om )</t>
  </si>
  <si>
    <t>UKUPNI IZNOS * (TROŠKOVNIK VI) (oslob. PDV-a)</t>
  </si>
  <si>
    <r>
      <t>Radni obujam motora u cm</t>
    </r>
    <r>
      <rPr>
        <vertAlign val="superscript"/>
        <sz val="10"/>
        <rFont val="Times New Roman"/>
        <family val="1"/>
      </rPr>
      <t>3</t>
    </r>
  </si>
  <si>
    <t>ZD 852-HH</t>
  </si>
  <si>
    <t>ZD 982-E</t>
  </si>
  <si>
    <t>ZD 401-HK</t>
  </si>
  <si>
    <t xml:space="preserve">                   </t>
  </si>
  <si>
    <t>ZD 559-HN</t>
  </si>
  <si>
    <t>WDB9321621L534430</t>
  </si>
  <si>
    <t>ACTROS 3332 K</t>
  </si>
  <si>
    <t>DIESEL EURO IV</t>
  </si>
  <si>
    <t>ZD 667-HK</t>
  </si>
  <si>
    <t>ZD 925-HF</t>
  </si>
  <si>
    <t>C145244B041</t>
  </si>
  <si>
    <t>2013.</t>
  </si>
  <si>
    <t>ZD 293-HD</t>
  </si>
  <si>
    <t>WV1ZZZ2KZDX009797</t>
  </si>
  <si>
    <t>ZD 729-HH</t>
  </si>
  <si>
    <t>CADDY 2KN 1.2 TSI</t>
  </si>
  <si>
    <t>WV1ZZZ2KZDX114876</t>
  </si>
  <si>
    <t>ZD 609-HH</t>
  </si>
  <si>
    <t>WV1ZZZ2KZDX114497</t>
  </si>
  <si>
    <t>ZD 382-HN</t>
  </si>
  <si>
    <t>WMAN08ZZ0DY302078</t>
  </si>
  <si>
    <t>ZD 442-HO</t>
  </si>
  <si>
    <t>WMAN08ZZ0EY310208</t>
  </si>
  <si>
    <t>2014.</t>
  </si>
  <si>
    <t>ZD 443-HO</t>
  </si>
  <si>
    <t>WMAN08ZZ5EY310288</t>
  </si>
  <si>
    <t>ZD 432-HO</t>
  </si>
  <si>
    <t>TYBFEA01BLDX07892</t>
  </si>
  <si>
    <t>CADDY FURGON 1.2 TSI</t>
  </si>
  <si>
    <t>WV1ZZZ2KZEX087598</t>
  </si>
  <si>
    <t>ZD 362-HO</t>
  </si>
  <si>
    <t>ZD 364-HO</t>
  </si>
  <si>
    <t>WV1ZZZ2KZEX087589</t>
  </si>
  <si>
    <t>ZD 277-HN</t>
  </si>
  <si>
    <t>L7 - ČETVEROCIKL</t>
  </si>
  <si>
    <t>GOUPIL</t>
  </si>
  <si>
    <t>G3L</t>
  </si>
  <si>
    <t>ČETVEROCIKL ZATVORENI</t>
  </si>
  <si>
    <t>VRWG3LBACD0000224</t>
  </si>
  <si>
    <t>ELEKTRIČNA ENERGIJA</t>
  </si>
  <si>
    <t>ZD 901-HM</t>
  </si>
  <si>
    <t xml:space="preserve">RADNI STROJ </t>
  </si>
  <si>
    <t>RASCO</t>
  </si>
  <si>
    <t>MUVO</t>
  </si>
  <si>
    <t>V39C000ABD0WB4015</t>
  </si>
  <si>
    <t>ZD 144-HL</t>
  </si>
  <si>
    <t>MATHIEU</t>
  </si>
  <si>
    <t>AQUAZURA MC 200</t>
  </si>
  <si>
    <t>VF9UE5L01CT607674</t>
  </si>
  <si>
    <t>VIŠENAMJENSKI STROJ</t>
  </si>
  <si>
    <t>ZD 115-HL</t>
  </si>
  <si>
    <t>L3 - MOTOCIKL</t>
  </si>
  <si>
    <t>YAMAHA</t>
  </si>
  <si>
    <t>XENTER 150</t>
  </si>
  <si>
    <t>RKRSG231000011428</t>
  </si>
  <si>
    <t>OTTO MOTOR ( 4 TAKTA)</t>
  </si>
  <si>
    <t>MOTOCIKL</t>
  </si>
  <si>
    <t>ZD 514-HS</t>
  </si>
  <si>
    <t>W0LVSDL08E4141406</t>
  </si>
  <si>
    <t>EURO V</t>
  </si>
  <si>
    <t>ZD 515-HS</t>
  </si>
  <si>
    <t>W0LVSDL08E4142559</t>
  </si>
  <si>
    <t>CORSA VAN 1.2</t>
  </si>
  <si>
    <t>ZD 861-HV</t>
  </si>
  <si>
    <t>ZATVORENI SA DODATNIM UREĐAJEM</t>
  </si>
  <si>
    <t>WMAN08ZZ3EY312637</t>
  </si>
  <si>
    <t>ZD 386-IE</t>
  </si>
  <si>
    <t>TGM 18.290 4X2 BL</t>
  </si>
  <si>
    <t>WMAN18ZZ0FY326154</t>
  </si>
  <si>
    <t>2015.</t>
  </si>
  <si>
    <t>EURO VI</t>
  </si>
  <si>
    <t>ZD 561-IG</t>
  </si>
  <si>
    <t>WMAN08ZZ7FY330902</t>
  </si>
  <si>
    <t>DIESEL - EURO VI</t>
  </si>
  <si>
    <t>ZD 916-IC</t>
  </si>
  <si>
    <t>WVWZZZAAZFD048848</t>
  </si>
  <si>
    <t>TAKE UP</t>
  </si>
  <si>
    <t>ZD 917-IC</t>
  </si>
  <si>
    <t>WVWZZZAAZFD050505</t>
  </si>
  <si>
    <t>ZD 924-HZ</t>
  </si>
  <si>
    <t>540 ST</t>
  </si>
  <si>
    <t>XL95FCS4CE2020416</t>
  </si>
  <si>
    <t>ZD 745-HV</t>
  </si>
  <si>
    <t>C145244D047</t>
  </si>
  <si>
    <t>PPK P-152784 1.4 T</t>
  </si>
  <si>
    <t>ZD 750-HV</t>
  </si>
  <si>
    <t>C145244D048</t>
  </si>
  <si>
    <t>PPK P-152785 1.4 T</t>
  </si>
  <si>
    <t>Temeljem članka 33. stavak 3. Zakona o PDV-u stavka označena * definira se kao prolazna stavka i kao takva ne podliježe obračunu poreza na dodanu vrijednost.</t>
  </si>
  <si>
    <t>Obrasci i registri tehničkog pregleda</t>
  </si>
  <si>
    <r>
      <t xml:space="preserve">U troškovniku VIII (redni broj 8. Troškovnika) pod stavkama označenima </t>
    </r>
    <r>
      <rPr>
        <sz val="9"/>
        <color indexed="8"/>
        <rFont val="Calibri"/>
        <family val="2"/>
      </rPr>
      <t>*</t>
    </r>
    <r>
      <rPr>
        <sz val="12"/>
        <color indexed="8"/>
        <rFont val="Times New Roman"/>
        <family val="1"/>
      </rPr>
      <t xml:space="preserve"> iznosi se ne prikazuju iz razloga što u istom ne postoje prolazne stavke koje sukladno članku 33. stavak 3. Zakona o PDV-u ne podliježu obračunu poreza na dodanu vrijednost.</t>
    </r>
  </si>
  <si>
    <t>ZD 734-IM</t>
  </si>
  <si>
    <t>ZD 997-IE</t>
  </si>
  <si>
    <t>U _______________, dana _____________ 2016. godine</t>
  </si>
  <si>
    <t>ZD 352-IN</t>
  </si>
  <si>
    <t>ZD 595-IJ</t>
  </si>
  <si>
    <t>ZD 226-IR</t>
  </si>
  <si>
    <t>AROCS 1827</t>
  </si>
  <si>
    <t>WDB96400010043076</t>
  </si>
  <si>
    <t>2016.</t>
  </si>
  <si>
    <t>ZD 269-IP</t>
  </si>
  <si>
    <t>5 ISERIES</t>
  </si>
  <si>
    <t>XL95F6HB5GA020124</t>
  </si>
  <si>
    <t>ZD 281-IL</t>
  </si>
  <si>
    <t>WVWZZZAAZGD031917</t>
  </si>
  <si>
    <t>UP! CARGO</t>
  </si>
  <si>
    <t>ZD 282-IL</t>
  </si>
  <si>
    <t>WVWZZZAAZGD016687</t>
  </si>
  <si>
    <t>ZD 502-IR</t>
  </si>
  <si>
    <t>N2R</t>
  </si>
  <si>
    <t>JAANPR85HF7100652</t>
  </si>
  <si>
    <t>ZD 668-IL</t>
  </si>
  <si>
    <t>CANTER 3S13</t>
  </si>
  <si>
    <t>TYBFEA01BLDY06592</t>
  </si>
  <si>
    <t>ZD 669-IL</t>
  </si>
  <si>
    <t>TYBFEA01BLDY04594</t>
  </si>
  <si>
    <t>ZD 686-IO</t>
  </si>
  <si>
    <t>TGL 8.180 4X2 BL</t>
  </si>
  <si>
    <t>OTVORENO S CERADOM I RAMPOM</t>
  </si>
  <si>
    <t>WMAN13ZZ99Y230000</t>
  </si>
  <si>
    <t>OSNOVICA (za obračun PDV-a)</t>
  </si>
  <si>
    <t>OSNOVICA (za obračun PDV-a)( TROŠKOVNIK I)</t>
  </si>
  <si>
    <t>OSNOVICA (za obračun PDV-a)( TROŠKOVNIK II)</t>
  </si>
  <si>
    <t>OSNOVICA (za obračun PDV-a)( TROŠKOVNIK III)</t>
  </si>
  <si>
    <t>OSNOVICA (za obračun PDV-a)( TROŠKOVNIK IV)</t>
  </si>
  <si>
    <t>OSNOVICA (za obračun PDV-a)( TROŠKOVNIK V)</t>
  </si>
  <si>
    <t>OSNOVICA (za obračun PDV-a)( TROŠKOVNIK VI)</t>
  </si>
  <si>
    <t>OSNOVICA (za obračun PDV-a)( TROŠKOVNIK VII)</t>
  </si>
  <si>
    <t>OSNOVICA (za obračun PDV-a)( TROŠKOVNIK VIII)</t>
  </si>
  <si>
    <t>OSNOVICA (ZA OBRAČUN PDV-a)</t>
  </si>
  <si>
    <t>5=4x25/100</t>
  </si>
  <si>
    <t>6=2+5</t>
  </si>
  <si>
    <t>CIJENA PONUDE (TROŠKOVNIK I-VIII) ( u kn bez PDV-a )</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</si>
</sst>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_k_n"/>
    <numFmt numFmtId="165" formatCode="yyyy\-mm\-dd"/>
    <numFmt numFmtId="166" formatCode="00000"/>
    <numFmt numFmtId="167" formatCode="d/m/yyyy/;@"/>
    <numFmt numFmtId="168" formatCode="&quot;Da&quot;;&quot;Da&quot;;&quot;Ne&quot;"/>
    <numFmt numFmtId="169" formatCode="&quot;Istinito&quot;;&quot;Istinito&quot;;&quot;Neistinito&quot;"/>
    <numFmt numFmtId="170" formatCode="&quot;Uključeno&quot;;&quot;Uključeno&quot;;&quot;Isključeno&quot;"/>
    <numFmt numFmtId="171" formatCode="#,##0.00\ &quot;kn&quot;"/>
    <numFmt numFmtId="172" formatCode="0."/>
  </numFmts>
  <fonts count="4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36"/>
      <name val="Arial"/>
      <family val="2"/>
    </font>
    <font>
      <b/>
      <sz val="18"/>
      <color indexed="56"/>
      <name val="Cambria"/>
      <family val="2"/>
    </font>
    <font>
      <b/>
      <sz val="11"/>
      <color indexed="8"/>
      <name val="Calibri"/>
      <family val="2"/>
    </font>
    <font>
      <sz val="11"/>
      <color indexed="10"/>
      <name val="Calibri"/>
      <family val="2"/>
    </font>
    <font>
      <sz val="10"/>
      <name val="Times New Roman"/>
      <family val="1"/>
    </font>
    <font>
      <b/>
      <sz val="24"/>
      <name val="Times New Roman"/>
      <family val="1"/>
    </font>
    <font>
      <sz val="8"/>
      <name val="Times New Roman"/>
      <family val="1"/>
    </font>
    <font>
      <sz val="14"/>
      <name val="Times New Roman"/>
      <family val="1"/>
    </font>
    <font>
      <b/>
      <sz val="10"/>
      <name val="Times New Roman"/>
      <family val="1"/>
    </font>
    <font>
      <b/>
      <sz val="14"/>
      <name val="Times New Roman"/>
      <family val="1"/>
    </font>
    <font>
      <vertAlign val="superscript"/>
      <sz val="10"/>
      <name val="Times New Roman"/>
      <family val="1"/>
    </font>
    <font>
      <b/>
      <sz val="11"/>
      <name val="Times New Roman"/>
      <family val="1"/>
    </font>
    <font>
      <b/>
      <sz val="9"/>
      <name val="Times New Roman"/>
      <family val="1"/>
    </font>
    <font>
      <sz val="11"/>
      <name val="Times New Roman"/>
      <family val="1"/>
    </font>
    <font>
      <b/>
      <sz val="12"/>
      <name val="Times New Roman"/>
      <family val="1"/>
    </font>
    <font>
      <i/>
      <sz val="10"/>
      <name val="Times New Roman"/>
      <family val="1"/>
    </font>
    <font>
      <b/>
      <sz val="12"/>
      <color indexed="8"/>
      <name val="Times New Roman"/>
      <family val="1"/>
    </font>
    <font>
      <sz val="12"/>
      <name val="Times New Roman"/>
      <family val="1"/>
    </font>
    <font>
      <sz val="12"/>
      <color indexed="8"/>
      <name val="Times New Roman"/>
      <family val="1"/>
    </font>
    <font>
      <sz val="9"/>
      <color indexed="8"/>
      <name val="Calibri"/>
      <family val="2"/>
    </font>
    <font>
      <sz val="10"/>
      <color indexed="17"/>
      <name val="Times New Roman"/>
      <family val="1"/>
    </font>
    <font>
      <b/>
      <sz val="10"/>
      <color indexed="36"/>
      <name val="Times New Roman"/>
      <family val="1"/>
    </font>
    <font>
      <sz val="14"/>
      <color indexed="36"/>
      <name val="Times New Roman"/>
      <family val="1"/>
    </font>
    <font>
      <sz val="10"/>
      <color rgb="FF00B050"/>
      <name val="Times New Roman"/>
      <family val="1"/>
    </font>
    <font>
      <b/>
      <sz val="10"/>
      <color rgb="FF7030A0"/>
      <name val="Times New Roman"/>
      <family val="1"/>
    </font>
    <font>
      <sz val="14"/>
      <color rgb="FF7030A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24">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7" fillId="4" borderId="0" applyNumberFormat="0" applyBorder="0" applyAlignment="0" applyProtection="0"/>
    <xf numFmtId="0" fontId="11"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15" fillId="21" borderId="2" applyNumberFormat="0" applyAlignment="0" applyProtection="0"/>
    <xf numFmtId="0" fontId="4" fillId="21" borderId="3" applyNumberFormat="0" applyAlignment="0" applyProtection="0"/>
    <xf numFmtId="0" fontId="3" fillId="3" borderId="0" applyNumberFormat="0" applyBorder="0" applyAlignment="0" applyProtection="0"/>
    <xf numFmtId="0" fontId="1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13" fillId="0" borderId="7" applyNumberFormat="0" applyFill="0" applyAlignment="0" applyProtection="0"/>
    <xf numFmtId="0" fontId="16" fillId="0" borderId="0" applyNumberFormat="0" applyFill="0" applyBorder="0" applyAlignment="0" applyProtection="0"/>
    <xf numFmtId="0" fontId="5" fillId="23" borderId="8"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8" fillId="0" borderId="9" applyNumberFormat="0" applyFill="0" applyAlignment="0" applyProtection="0"/>
    <xf numFmtId="0" fontId="12" fillId="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6">
    <xf numFmtId="0" fontId="0" fillId="0" borderId="0" xfId="0" applyAlignment="1">
      <alignment/>
    </xf>
    <xf numFmtId="0" fontId="20" fillId="0" borderId="0" xfId="0" applyFont="1" applyAlignment="1" applyProtection="1">
      <alignment horizontal="center"/>
      <protection/>
    </xf>
    <xf numFmtId="0" fontId="20" fillId="0" borderId="0" xfId="0" applyFont="1" applyAlignment="1" applyProtection="1">
      <alignment/>
      <protection/>
    </xf>
    <xf numFmtId="0" fontId="20" fillId="0" borderId="0" xfId="0" applyFont="1" applyAlignment="1" applyProtection="1">
      <alignment wrapText="1"/>
      <protection/>
    </xf>
    <xf numFmtId="0" fontId="22" fillId="0" borderId="10" xfId="0" applyFont="1" applyFill="1" applyBorder="1" applyAlignment="1" applyProtection="1">
      <alignment horizontal="center" wrapText="1"/>
      <protection/>
    </xf>
    <xf numFmtId="0" fontId="20" fillId="0" borderId="11" xfId="0" applyFont="1" applyFill="1" applyBorder="1" applyAlignment="1" applyProtection="1">
      <alignment/>
      <protection/>
    </xf>
    <xf numFmtId="0" fontId="20" fillId="0" borderId="12" xfId="0" applyFont="1" applyFill="1" applyBorder="1" applyAlignment="1" applyProtection="1">
      <alignment/>
      <protection/>
    </xf>
    <xf numFmtId="0" fontId="24" fillId="0" borderId="10" xfId="0" applyFont="1" applyFill="1" applyBorder="1" applyAlignment="1" applyProtection="1">
      <alignment horizontal="center"/>
      <protection/>
    </xf>
    <xf numFmtId="0" fontId="23" fillId="0" borderId="12" xfId="0" applyFont="1" applyFill="1" applyBorder="1" applyAlignment="1" applyProtection="1">
      <alignment/>
      <protection/>
    </xf>
    <xf numFmtId="0" fontId="25" fillId="0" borderId="12"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2" xfId="0" applyFont="1" applyFill="1" applyBorder="1" applyAlignment="1" applyProtection="1">
      <alignment wrapText="1"/>
      <protection/>
    </xf>
    <xf numFmtId="0" fontId="20" fillId="0" borderId="13" xfId="0" applyFont="1" applyBorder="1" applyAlignment="1" applyProtection="1">
      <alignment horizontal="center"/>
      <protection/>
    </xf>
    <xf numFmtId="0" fontId="20" fillId="0" borderId="14" xfId="0" applyFont="1" applyFill="1" applyBorder="1" applyAlignment="1" applyProtection="1">
      <alignment horizontal="left"/>
      <protection/>
    </xf>
    <xf numFmtId="0" fontId="20" fillId="0" borderId="15" xfId="0" applyFont="1" applyFill="1" applyBorder="1" applyAlignment="1" applyProtection="1">
      <alignment wrapText="1"/>
      <protection/>
    </xf>
    <xf numFmtId="0" fontId="20" fillId="0" borderId="11" xfId="0" applyFont="1" applyFill="1" applyBorder="1" applyAlignment="1" applyProtection="1">
      <alignment horizontal="left"/>
      <protection/>
    </xf>
    <xf numFmtId="0" fontId="20" fillId="0" borderId="12" xfId="0" applyFont="1" applyFill="1" applyBorder="1" applyAlignment="1" applyProtection="1">
      <alignment wrapText="1"/>
      <protection/>
    </xf>
    <xf numFmtId="49" fontId="20" fillId="0" borderId="11" xfId="0" applyNumberFormat="1" applyFont="1" applyFill="1" applyBorder="1" applyAlignment="1" applyProtection="1">
      <alignment horizontal="left"/>
      <protection/>
    </xf>
    <xf numFmtId="0" fontId="20" fillId="0" borderId="11" xfId="0" applyNumberFormat="1" applyFont="1" applyFill="1" applyBorder="1" applyAlignment="1" applyProtection="1">
      <alignment horizontal="left"/>
      <protection/>
    </xf>
    <xf numFmtId="49" fontId="20" fillId="0" borderId="12" xfId="0" applyNumberFormat="1" applyFont="1" applyFill="1" applyBorder="1" applyAlignment="1" applyProtection="1">
      <alignment wrapText="1"/>
      <protection/>
    </xf>
    <xf numFmtId="0" fontId="20" fillId="0" borderId="16" xfId="0" applyFont="1" applyFill="1" applyBorder="1" applyAlignment="1" applyProtection="1">
      <alignment horizontal="left"/>
      <protection/>
    </xf>
    <xf numFmtId="0" fontId="20" fillId="0" borderId="17" xfId="0" applyFont="1" applyFill="1" applyBorder="1" applyAlignment="1" applyProtection="1">
      <alignment wrapText="1"/>
      <protection/>
    </xf>
    <xf numFmtId="0" fontId="27" fillId="0" borderId="13" xfId="0" applyFont="1" applyBorder="1" applyAlignment="1" applyProtection="1">
      <alignment horizontal="center"/>
      <protection/>
    </xf>
    <xf numFmtId="0" fontId="24" fillId="0" borderId="10" xfId="0" applyFont="1" applyBorder="1" applyAlignment="1" applyProtection="1">
      <alignment horizontal="center" vertical="justify"/>
      <protection/>
    </xf>
    <xf numFmtId="0" fontId="24" fillId="0" borderId="10" xfId="0" applyFont="1" applyBorder="1" applyAlignment="1" applyProtection="1">
      <alignment horizontal="center" vertical="justify" wrapText="1"/>
      <protection/>
    </xf>
    <xf numFmtId="164" fontId="28" fillId="0" borderId="10" xfId="0" applyNumberFormat="1" applyFont="1" applyFill="1" applyBorder="1" applyAlignment="1" applyProtection="1">
      <alignment horizontal="center" vertical="justify"/>
      <protection/>
    </xf>
    <xf numFmtId="164" fontId="24" fillId="0" borderId="10" xfId="0" applyNumberFormat="1" applyFont="1" applyFill="1" applyBorder="1" applyAlignment="1" applyProtection="1">
      <alignment horizontal="center" vertical="justify"/>
      <protection/>
    </xf>
    <xf numFmtId="0" fontId="24" fillId="0" borderId="15" xfId="0" applyFont="1" applyBorder="1" applyAlignment="1" applyProtection="1">
      <alignment horizontal="left"/>
      <protection/>
    </xf>
    <xf numFmtId="0" fontId="24" fillId="0" borderId="15" xfId="0" applyFont="1" applyBorder="1" applyAlignment="1" applyProtection="1">
      <alignment horizontal="left" wrapText="1"/>
      <protection/>
    </xf>
    <xf numFmtId="0" fontId="20" fillId="0" borderId="10" xfId="0" applyFont="1" applyBorder="1" applyAlignment="1" applyProtection="1">
      <alignment horizontal="center"/>
      <protection/>
    </xf>
    <xf numFmtId="0" fontId="20" fillId="0" borderId="10" xfId="0" applyFont="1" applyBorder="1" applyAlignment="1" applyProtection="1">
      <alignment horizontal="center" wrapText="1"/>
      <protection/>
    </xf>
    <xf numFmtId="0" fontId="24" fillId="0" borderId="12" xfId="0" applyFont="1" applyBorder="1" applyAlignment="1" applyProtection="1">
      <alignment horizontal="left"/>
      <protection/>
    </xf>
    <xf numFmtId="0" fontId="24" fillId="0" borderId="12" xfId="0" applyFont="1" applyBorder="1" applyAlignment="1" applyProtection="1">
      <alignment horizontal="center"/>
      <protection/>
    </xf>
    <xf numFmtId="0" fontId="24" fillId="0" borderId="12" xfId="0" applyFont="1" applyBorder="1" applyAlignment="1" applyProtection="1">
      <alignment horizontal="left" wrapText="1"/>
      <protection/>
    </xf>
    <xf numFmtId="0" fontId="20" fillId="0" borderId="12" xfId="0" applyFont="1" applyFill="1" applyBorder="1" applyAlignment="1" applyProtection="1">
      <alignment horizontal="left"/>
      <protection/>
    </xf>
    <xf numFmtId="0" fontId="20" fillId="0" borderId="18" xfId="0" applyFont="1" applyFill="1" applyBorder="1" applyAlignment="1" applyProtection="1">
      <alignment horizontal="left"/>
      <protection/>
    </xf>
    <xf numFmtId="0" fontId="20" fillId="0" borderId="10" xfId="0" applyFont="1" applyFill="1" applyBorder="1" applyAlignment="1" applyProtection="1">
      <alignment horizontal="center"/>
      <protection/>
    </xf>
    <xf numFmtId="0" fontId="20" fillId="0" borderId="10" xfId="0" applyFont="1" applyFill="1" applyBorder="1" applyAlignment="1" applyProtection="1">
      <alignment horizontal="center" wrapText="1"/>
      <protection/>
    </xf>
    <xf numFmtId="0" fontId="20" fillId="0" borderId="13" xfId="0" applyFont="1" applyFill="1" applyBorder="1" applyAlignment="1" applyProtection="1">
      <alignment horizontal="center"/>
      <protection/>
    </xf>
    <xf numFmtId="0" fontId="24" fillId="0" borderId="12" xfId="0" applyFont="1" applyFill="1" applyBorder="1" applyAlignment="1" applyProtection="1">
      <alignment horizontal="left"/>
      <protection/>
    </xf>
    <xf numFmtId="0" fontId="20" fillId="0" borderId="19"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left"/>
      <protection/>
    </xf>
    <xf numFmtId="0" fontId="27" fillId="0" borderId="13" xfId="0" applyFont="1" applyFill="1" applyBorder="1" applyAlignment="1" applyProtection="1">
      <alignment horizontal="center"/>
      <protection/>
    </xf>
    <xf numFmtId="0" fontId="24" fillId="0" borderId="10" xfId="0" applyFont="1" applyFill="1" applyBorder="1" applyAlignment="1" applyProtection="1">
      <alignment horizontal="center" vertical="justify"/>
      <protection/>
    </xf>
    <xf numFmtId="0" fontId="24" fillId="0" borderId="10" xfId="0" applyFont="1" applyFill="1" applyBorder="1" applyAlignment="1" applyProtection="1">
      <alignment horizontal="center" vertical="justify" wrapText="1"/>
      <protection/>
    </xf>
    <xf numFmtId="0" fontId="24" fillId="0" borderId="15" xfId="0" applyFont="1" applyFill="1" applyBorder="1" applyAlignment="1" applyProtection="1">
      <alignment horizontal="left"/>
      <protection/>
    </xf>
    <xf numFmtId="0" fontId="24" fillId="0" borderId="15" xfId="0" applyFont="1" applyFill="1" applyBorder="1" applyAlignment="1" applyProtection="1">
      <alignment horizontal="left" wrapText="1"/>
      <protection/>
    </xf>
    <xf numFmtId="0" fontId="24" fillId="0" borderId="12" xfId="0" applyFont="1" applyFill="1" applyBorder="1" applyAlignment="1" applyProtection="1">
      <alignment horizontal="center"/>
      <protection/>
    </xf>
    <xf numFmtId="0" fontId="24" fillId="0" borderId="12" xfId="0" applyFont="1" applyFill="1" applyBorder="1" applyAlignment="1" applyProtection="1">
      <alignment horizontal="left" wrapText="1"/>
      <protection/>
    </xf>
    <xf numFmtId="0" fontId="20" fillId="0" borderId="19" xfId="0" applyFont="1" applyBorder="1" applyAlignment="1" applyProtection="1">
      <alignment horizontal="center"/>
      <protection/>
    </xf>
    <xf numFmtId="0" fontId="20" fillId="0" borderId="0" xfId="0" applyFont="1" applyBorder="1" applyAlignment="1" applyProtection="1">
      <alignment horizontal="center"/>
      <protection/>
    </xf>
    <xf numFmtId="0" fontId="20" fillId="0" borderId="0" xfId="0" applyFont="1" applyBorder="1" applyAlignment="1" applyProtection="1">
      <alignment horizontal="left"/>
      <protection/>
    </xf>
    <xf numFmtId="49" fontId="20" fillId="0" borderId="14" xfId="0" applyNumberFormat="1" applyFont="1" applyFill="1" applyBorder="1" applyAlignment="1" applyProtection="1">
      <alignment horizontal="left"/>
      <protection/>
    </xf>
    <xf numFmtId="0" fontId="20" fillId="0" borderId="20" xfId="0" applyFont="1" applyFill="1" applyBorder="1" applyAlignment="1" applyProtection="1">
      <alignment horizontal="left"/>
      <protection/>
    </xf>
    <xf numFmtId="0" fontId="29" fillId="0" borderId="0" xfId="0" applyFont="1" applyBorder="1" applyAlignment="1" applyProtection="1">
      <alignment horizontal="center"/>
      <protection/>
    </xf>
    <xf numFmtId="0" fontId="27" fillId="0" borderId="0" xfId="0" applyFont="1" applyBorder="1" applyAlignment="1" applyProtection="1">
      <alignment horizontal="center"/>
      <protection/>
    </xf>
    <xf numFmtId="164" fontId="29" fillId="0" borderId="0" xfId="0" applyNumberFormat="1" applyFont="1" applyFill="1" applyBorder="1" applyAlignment="1" applyProtection="1">
      <alignment horizontal="right"/>
      <protection/>
    </xf>
    <xf numFmtId="164" fontId="27" fillId="0" borderId="0" xfId="0" applyNumberFormat="1" applyFont="1" applyFill="1" applyBorder="1" applyAlignment="1" applyProtection="1">
      <alignment horizontal="right"/>
      <protection/>
    </xf>
    <xf numFmtId="0" fontId="31" fillId="0" borderId="0" xfId="0" applyFont="1" applyAlignment="1" applyProtection="1">
      <alignment horizontal="center" vertical="center"/>
      <protection/>
    </xf>
    <xf numFmtId="0" fontId="20" fillId="0" borderId="0" xfId="0" applyFont="1" applyAlignment="1" applyProtection="1">
      <alignment horizontal="right" vertical="center"/>
      <protection/>
    </xf>
    <xf numFmtId="0" fontId="27" fillId="0" borderId="0" xfId="0" applyFont="1" applyAlignment="1" applyProtection="1">
      <alignment horizontal="center" vertical="center"/>
      <protection/>
    </xf>
    <xf numFmtId="0" fontId="20" fillId="0" borderId="0" xfId="0" applyFont="1" applyAlignment="1" applyProtection="1">
      <alignment horizontal="left" vertical="center"/>
      <protection/>
    </xf>
    <xf numFmtId="0" fontId="20" fillId="0" borderId="15" xfId="0" applyFont="1" applyBorder="1" applyAlignment="1" applyProtection="1">
      <alignment/>
      <protection/>
    </xf>
    <xf numFmtId="0" fontId="20" fillId="0" borderId="15" xfId="0" applyFont="1" applyBorder="1" applyAlignment="1" applyProtection="1">
      <alignment horizontal="center"/>
      <protection/>
    </xf>
    <xf numFmtId="49" fontId="20" fillId="0" borderId="20" xfId="0" applyNumberFormat="1" applyFont="1" applyFill="1" applyBorder="1" applyAlignment="1" applyProtection="1">
      <alignment horizontal="left"/>
      <protection/>
    </xf>
    <xf numFmtId="0" fontId="20" fillId="0" borderId="21" xfId="0" applyFont="1" applyBorder="1" applyAlignment="1" applyProtection="1">
      <alignment horizontal="center"/>
      <protection/>
    </xf>
    <xf numFmtId="0" fontId="27" fillId="0" borderId="10" xfId="0" applyFont="1" applyBorder="1" applyAlignment="1" applyProtection="1">
      <alignment horizontal="center" vertical="justify"/>
      <protection/>
    </xf>
    <xf numFmtId="0" fontId="27" fillId="0" borderId="10" xfId="0" applyFont="1" applyBorder="1" applyAlignment="1" applyProtection="1">
      <alignment horizontal="center" vertical="justify" wrapText="1"/>
      <protection/>
    </xf>
    <xf numFmtId="1" fontId="20" fillId="0" borderId="11" xfId="0" applyNumberFormat="1" applyFont="1" applyFill="1" applyBorder="1" applyAlignment="1" applyProtection="1">
      <alignment horizontal="left"/>
      <protection/>
    </xf>
    <xf numFmtId="0" fontId="20" fillId="0" borderId="0" xfId="0" applyFont="1" applyAlignment="1" applyProtection="1">
      <alignment horizontal="right"/>
      <protection/>
    </xf>
    <xf numFmtId="164" fontId="23" fillId="0" borderId="18" xfId="0" applyNumberFormat="1" applyFont="1" applyFill="1" applyBorder="1" applyAlignment="1" applyProtection="1">
      <alignment horizontal="right"/>
      <protection/>
    </xf>
    <xf numFmtId="164" fontId="20" fillId="0" borderId="22" xfId="0" applyNumberFormat="1" applyFont="1" applyFill="1" applyBorder="1" applyAlignment="1" applyProtection="1">
      <alignment horizontal="right"/>
      <protection/>
    </xf>
    <xf numFmtId="164" fontId="20" fillId="0" borderId="18" xfId="0" applyNumberFormat="1" applyFont="1" applyFill="1" applyBorder="1" applyAlignment="1" applyProtection="1">
      <alignment horizontal="right"/>
      <protection/>
    </xf>
    <xf numFmtId="164" fontId="20" fillId="0" borderId="23" xfId="0" applyNumberFormat="1" applyFont="1" applyFill="1" applyBorder="1" applyAlignment="1" applyProtection="1">
      <alignment horizontal="right"/>
      <protection/>
    </xf>
    <xf numFmtId="164" fontId="24" fillId="0" borderId="22" xfId="0" applyNumberFormat="1" applyFont="1" applyBorder="1" applyAlignment="1" applyProtection="1">
      <alignment horizontal="right" wrapText="1"/>
      <protection/>
    </xf>
    <xf numFmtId="4" fontId="20" fillId="0" borderId="10" xfId="0" applyNumberFormat="1" applyFont="1" applyBorder="1" applyAlignment="1" applyProtection="1">
      <alignment horizontal="right"/>
      <protection/>
    </xf>
    <xf numFmtId="164" fontId="24" fillId="0" borderId="18" xfId="0" applyNumberFormat="1" applyFont="1" applyBorder="1" applyAlignment="1" applyProtection="1">
      <alignment horizontal="right"/>
      <protection/>
    </xf>
    <xf numFmtId="4" fontId="20" fillId="0" borderId="19" xfId="0" applyNumberFormat="1" applyFont="1" applyBorder="1" applyAlignment="1" applyProtection="1">
      <alignment horizontal="right"/>
      <protection/>
    </xf>
    <xf numFmtId="4" fontId="20" fillId="0" borderId="19" xfId="0" applyNumberFormat="1" applyFont="1" applyFill="1" applyBorder="1" applyAlignment="1" applyProtection="1">
      <alignment horizontal="right"/>
      <protection/>
    </xf>
    <xf numFmtId="164" fontId="24" fillId="0" borderId="18" xfId="0" applyNumberFormat="1" applyFont="1" applyFill="1" applyBorder="1" applyAlignment="1" applyProtection="1">
      <alignment horizontal="right"/>
      <protection/>
    </xf>
    <xf numFmtId="4" fontId="20" fillId="0" borderId="10" xfId="0" applyNumberFormat="1" applyFont="1" applyFill="1" applyBorder="1" applyAlignment="1" applyProtection="1">
      <alignment horizontal="right"/>
      <protection/>
    </xf>
    <xf numFmtId="0" fontId="27" fillId="0" borderId="0" xfId="0" applyFont="1" applyFill="1" applyAlignment="1" applyProtection="1">
      <alignment horizontal="right" vertical="center"/>
      <protection/>
    </xf>
    <xf numFmtId="0" fontId="20" fillId="0" borderId="15" xfId="0" applyFont="1" applyFill="1" applyBorder="1" applyAlignment="1" applyProtection="1">
      <alignment horizontal="right"/>
      <protection/>
    </xf>
    <xf numFmtId="0" fontId="20" fillId="0" borderId="0" xfId="0" applyFont="1" applyFill="1" applyAlignment="1" applyProtection="1">
      <alignment horizontal="right"/>
      <protection/>
    </xf>
    <xf numFmtId="164" fontId="24" fillId="0" borderId="22" xfId="0" applyNumberFormat="1" applyFont="1" applyFill="1" applyBorder="1" applyAlignment="1" applyProtection="1">
      <alignment horizontal="right" wrapText="1"/>
      <protection/>
    </xf>
    <xf numFmtId="164" fontId="23" fillId="0" borderId="12" xfId="0" applyNumberFormat="1" applyFont="1" applyFill="1" applyBorder="1" applyAlignment="1" applyProtection="1">
      <alignment horizontal="right"/>
      <protection/>
    </xf>
    <xf numFmtId="164" fontId="20" fillId="0" borderId="15" xfId="0" applyNumberFormat="1" applyFont="1" applyFill="1" applyBorder="1" applyAlignment="1" applyProtection="1">
      <alignment horizontal="right"/>
      <protection/>
    </xf>
    <xf numFmtId="164" fontId="20" fillId="0" borderId="12" xfId="0" applyNumberFormat="1" applyFont="1" applyFill="1" applyBorder="1" applyAlignment="1" applyProtection="1">
      <alignment horizontal="right"/>
      <protection/>
    </xf>
    <xf numFmtId="164" fontId="20" fillId="0" borderId="17" xfId="0" applyNumberFormat="1" applyFont="1" applyFill="1" applyBorder="1" applyAlignment="1" applyProtection="1">
      <alignment horizontal="right"/>
      <protection/>
    </xf>
    <xf numFmtId="164" fontId="28" fillId="0" borderId="10" xfId="0" applyNumberFormat="1" applyFont="1" applyFill="1" applyBorder="1" applyAlignment="1" applyProtection="1">
      <alignment horizontal="right" vertical="justify"/>
      <protection/>
    </xf>
    <xf numFmtId="164" fontId="24" fillId="0" borderId="15" xfId="0" applyNumberFormat="1" applyFont="1" applyFill="1" applyBorder="1" applyAlignment="1" applyProtection="1">
      <alignment horizontal="right"/>
      <protection/>
    </xf>
    <xf numFmtId="4" fontId="20" fillId="0" borderId="10" xfId="0" applyNumberFormat="1" applyFont="1" applyFill="1" applyBorder="1" applyAlignment="1" applyProtection="1">
      <alignment horizontal="right"/>
      <protection locked="0"/>
    </xf>
    <xf numFmtId="4" fontId="20" fillId="0" borderId="12" xfId="0" applyNumberFormat="1" applyFont="1" applyFill="1" applyBorder="1" applyAlignment="1" applyProtection="1">
      <alignment horizontal="right"/>
      <protection/>
    </xf>
    <xf numFmtId="164" fontId="24" fillId="0" borderId="15" xfId="0" applyNumberFormat="1" applyFont="1" applyBorder="1" applyAlignment="1" applyProtection="1">
      <alignment horizontal="right"/>
      <protection/>
    </xf>
    <xf numFmtId="4" fontId="20" fillId="0" borderId="10" xfId="0" applyNumberFormat="1" applyFont="1" applyBorder="1" applyAlignment="1" applyProtection="1">
      <alignment horizontal="right"/>
      <protection locked="0"/>
    </xf>
    <xf numFmtId="164" fontId="24" fillId="0" borderId="12" xfId="0" applyNumberFormat="1" applyFont="1" applyBorder="1" applyAlignment="1" applyProtection="1">
      <alignment horizontal="right"/>
      <protection/>
    </xf>
    <xf numFmtId="164" fontId="20" fillId="0" borderId="10" xfId="0" applyNumberFormat="1" applyFont="1" applyBorder="1" applyAlignment="1" applyProtection="1">
      <alignment horizontal="right"/>
      <protection locked="0"/>
    </xf>
    <xf numFmtId="4" fontId="24" fillId="0" borderId="0" xfId="0" applyNumberFormat="1" applyFont="1" applyBorder="1" applyAlignment="1" applyProtection="1">
      <alignment horizontal="center" vertical="center"/>
      <protection/>
    </xf>
    <xf numFmtId="4" fontId="24" fillId="0" borderId="0" xfId="0" applyNumberFormat="1" applyFont="1" applyBorder="1" applyAlignment="1" applyProtection="1">
      <alignment horizontal="right" vertical="center"/>
      <protection/>
    </xf>
    <xf numFmtId="0" fontId="33" fillId="0" borderId="0" xfId="0" applyFont="1" applyAlignment="1" applyProtection="1">
      <alignment horizontal="center"/>
      <protection/>
    </xf>
    <xf numFmtId="0" fontId="33" fillId="0" borderId="0" xfId="0" applyFont="1" applyAlignment="1" applyProtection="1">
      <alignment/>
      <protection/>
    </xf>
    <xf numFmtId="0" fontId="30" fillId="0" borderId="0" xfId="0" applyFont="1" applyAlignment="1" applyProtection="1">
      <alignment horizontal="right" vertical="center"/>
      <protection/>
    </xf>
    <xf numFmtId="0" fontId="30" fillId="0" borderId="0" xfId="0" applyFont="1" applyAlignment="1" applyProtection="1">
      <alignment horizontal="center" vertical="center"/>
      <protection/>
    </xf>
    <xf numFmtId="0" fontId="30" fillId="0" borderId="0" xfId="0" applyFont="1" applyFill="1" applyAlignment="1" applyProtection="1">
      <alignment horizontal="right" vertical="center"/>
      <protection/>
    </xf>
    <xf numFmtId="4" fontId="27" fillId="0" borderId="18" xfId="0" applyNumberFormat="1" applyFont="1" applyFill="1" applyBorder="1" applyAlignment="1" applyProtection="1">
      <alignment/>
      <protection/>
    </xf>
    <xf numFmtId="4" fontId="28" fillId="0" borderId="10" xfId="0" applyNumberFormat="1" applyFont="1" applyFill="1" applyBorder="1" applyAlignment="1" applyProtection="1">
      <alignment horizontal="center" vertical="justify"/>
      <protection/>
    </xf>
    <xf numFmtId="4" fontId="20" fillId="0" borderId="0" xfId="0" applyNumberFormat="1" applyFont="1" applyFill="1" applyAlignment="1" applyProtection="1">
      <alignment horizontal="right"/>
      <protection/>
    </xf>
    <xf numFmtId="4" fontId="23" fillId="0" borderId="12" xfId="0" applyNumberFormat="1" applyFont="1" applyFill="1" applyBorder="1" applyAlignment="1" applyProtection="1">
      <alignment horizontal="right"/>
      <protection/>
    </xf>
    <xf numFmtId="4" fontId="20" fillId="0" borderId="15" xfId="0" applyNumberFormat="1" applyFont="1" applyFill="1" applyBorder="1" applyAlignment="1" applyProtection="1">
      <alignment horizontal="right"/>
      <protection/>
    </xf>
    <xf numFmtId="4" fontId="20" fillId="0" borderId="17" xfId="0" applyNumberFormat="1" applyFont="1" applyFill="1" applyBorder="1" applyAlignment="1" applyProtection="1">
      <alignment horizontal="right"/>
      <protection/>
    </xf>
    <xf numFmtId="4" fontId="24" fillId="0" borderId="15" xfId="0" applyNumberFormat="1" applyFont="1" applyBorder="1" applyAlignment="1" applyProtection="1">
      <alignment horizontal="right"/>
      <protection/>
    </xf>
    <xf numFmtId="4" fontId="29" fillId="0" borderId="0" xfId="0" applyNumberFormat="1" applyFont="1" applyFill="1" applyBorder="1" applyAlignment="1" applyProtection="1">
      <alignment horizontal="right"/>
      <protection/>
    </xf>
    <xf numFmtId="0" fontId="21" fillId="0" borderId="0" xfId="0" applyFont="1" applyAlignment="1" applyProtection="1">
      <alignment/>
      <protection/>
    </xf>
    <xf numFmtId="164" fontId="28" fillId="0" borderId="10" xfId="0" applyNumberFormat="1" applyFont="1" applyFill="1" applyBorder="1" applyAlignment="1" applyProtection="1">
      <alignment vertical="justify"/>
      <protection/>
    </xf>
    <xf numFmtId="164" fontId="20" fillId="0" borderId="10" xfId="0" applyNumberFormat="1" applyFont="1" applyFill="1" applyBorder="1" applyAlignment="1" applyProtection="1">
      <alignment horizontal="right"/>
      <protection locked="0"/>
    </xf>
    <xf numFmtId="4" fontId="24" fillId="0" borderId="12" xfId="0" applyNumberFormat="1" applyFont="1" applyBorder="1" applyAlignment="1" applyProtection="1">
      <alignment horizontal="right"/>
      <protection locked="0"/>
    </xf>
    <xf numFmtId="0" fontId="20" fillId="0" borderId="0" xfId="0" applyFont="1" applyFill="1" applyAlignment="1" applyProtection="1">
      <alignment/>
      <protection/>
    </xf>
    <xf numFmtId="0" fontId="27" fillId="0" borderId="0" xfId="0" applyFont="1" applyAlignment="1" applyProtection="1">
      <alignment/>
      <protection/>
    </xf>
    <xf numFmtId="0" fontId="27" fillId="0" borderId="0" xfId="0" applyFont="1" applyFill="1" applyAlignment="1" applyProtection="1">
      <alignment/>
      <protection/>
    </xf>
    <xf numFmtId="2" fontId="20" fillId="0" borderId="0" xfId="0" applyNumberFormat="1" applyFont="1" applyAlignment="1" applyProtection="1">
      <alignment/>
      <protection/>
    </xf>
    <xf numFmtId="2" fontId="20" fillId="0" borderId="0" xfId="0" applyNumberFormat="1" applyFont="1" applyFill="1" applyAlignment="1" applyProtection="1">
      <alignment/>
      <protection/>
    </xf>
    <xf numFmtId="0" fontId="20" fillId="0" borderId="11" xfId="0" applyFont="1" applyBorder="1" applyAlignment="1" applyProtection="1">
      <alignment/>
      <protection/>
    </xf>
    <xf numFmtId="0" fontId="20" fillId="0" borderId="14" xfId="0" applyFont="1" applyBorder="1" applyAlignment="1" applyProtection="1">
      <alignment/>
      <protection/>
    </xf>
    <xf numFmtId="4" fontId="29" fillId="0" borderId="11" xfId="0" applyNumberFormat="1" applyFont="1" applyBorder="1" applyAlignment="1" applyProtection="1">
      <alignment horizontal="right"/>
      <protection/>
    </xf>
    <xf numFmtId="0" fontId="29" fillId="0" borderId="0" xfId="0" applyFont="1" applyAlignment="1" applyProtection="1">
      <alignment/>
      <protection/>
    </xf>
    <xf numFmtId="0" fontId="29" fillId="0" borderId="0" xfId="0" applyFont="1" applyFill="1" applyAlignment="1" applyProtection="1">
      <alignment/>
      <protection/>
    </xf>
    <xf numFmtId="4" fontId="20" fillId="0" borderId="0" xfId="0" applyNumberFormat="1" applyFont="1" applyAlignment="1" applyProtection="1">
      <alignment horizontal="right"/>
      <protection/>
    </xf>
    <xf numFmtId="0" fontId="20" fillId="0" borderId="21" xfId="0" applyFont="1" applyBorder="1" applyAlignment="1" applyProtection="1">
      <alignment/>
      <protection/>
    </xf>
    <xf numFmtId="0" fontId="20" fillId="0" borderId="10" xfId="0" applyFont="1" applyBorder="1" applyAlignment="1" applyProtection="1">
      <alignment/>
      <protection/>
    </xf>
    <xf numFmtId="4" fontId="20" fillId="0" borderId="12" xfId="0" applyNumberFormat="1" applyFont="1" applyFill="1" applyBorder="1" applyAlignment="1" applyProtection="1">
      <alignment horizontal="right"/>
      <protection locked="0"/>
    </xf>
    <xf numFmtId="0" fontId="20" fillId="0" borderId="16" xfId="0" applyFont="1" applyBorder="1" applyAlignment="1" applyProtection="1">
      <alignment/>
      <protection/>
    </xf>
    <xf numFmtId="4" fontId="20" fillId="0" borderId="12" xfId="0" applyNumberFormat="1" applyFont="1" applyBorder="1" applyAlignment="1" applyProtection="1">
      <alignment horizontal="right"/>
      <protection locked="0"/>
    </xf>
    <xf numFmtId="0" fontId="39" fillId="0" borderId="0" xfId="0" applyFont="1" applyAlignment="1" applyProtection="1">
      <alignment/>
      <protection/>
    </xf>
    <xf numFmtId="0" fontId="39" fillId="0" borderId="0" xfId="0" applyFont="1" applyFill="1" applyAlignment="1" applyProtection="1">
      <alignment/>
      <protection/>
    </xf>
    <xf numFmtId="0" fontId="39" fillId="0" borderId="0" xfId="0" applyFont="1" applyBorder="1" applyAlignment="1" applyProtection="1">
      <alignment horizontal="left"/>
      <protection/>
    </xf>
    <xf numFmtId="0" fontId="39" fillId="0" borderId="0" xfId="0" applyFont="1" applyFill="1" applyBorder="1" applyAlignment="1" applyProtection="1">
      <alignment horizontal="left"/>
      <protection/>
    </xf>
    <xf numFmtId="4" fontId="39" fillId="0" borderId="0" xfId="0" applyNumberFormat="1" applyFont="1" applyAlignment="1" applyProtection="1">
      <alignment/>
      <protection/>
    </xf>
    <xf numFmtId="4" fontId="39" fillId="0" borderId="0" xfId="0" applyNumberFormat="1" applyFont="1" applyFill="1" applyAlignment="1" applyProtection="1">
      <alignment/>
      <protection/>
    </xf>
    <xf numFmtId="2" fontId="39" fillId="0" borderId="0" xfId="0" applyNumberFormat="1" applyFont="1" applyAlignment="1" applyProtection="1">
      <alignment/>
      <protection/>
    </xf>
    <xf numFmtId="0" fontId="25" fillId="0" borderId="12" xfId="0" applyFont="1" applyFill="1" applyBorder="1" applyAlignment="1" applyProtection="1">
      <alignment horizontal="center"/>
      <protection/>
    </xf>
    <xf numFmtId="0" fontId="40" fillId="0" borderId="10" xfId="0" applyFont="1" applyFill="1" applyBorder="1" applyAlignment="1" applyProtection="1">
      <alignment horizontal="center"/>
      <protection/>
    </xf>
    <xf numFmtId="0" fontId="41" fillId="0" borderId="12" xfId="0" applyFont="1" applyFill="1" applyBorder="1" applyAlignment="1" applyProtection="1">
      <alignment horizontal="center"/>
      <protection/>
    </xf>
    <xf numFmtId="0" fontId="41" fillId="0" borderId="12" xfId="0" applyFont="1" applyFill="1" applyBorder="1" applyAlignment="1" applyProtection="1">
      <alignment wrapText="1"/>
      <protection/>
    </xf>
    <xf numFmtId="164" fontId="41" fillId="0" borderId="12" xfId="0" applyNumberFormat="1" applyFont="1" applyFill="1" applyBorder="1" applyAlignment="1" applyProtection="1">
      <alignment horizontal="right"/>
      <protection/>
    </xf>
    <xf numFmtId="164" fontId="41" fillId="0" borderId="18" xfId="0" applyNumberFormat="1" applyFont="1" applyFill="1" applyBorder="1" applyAlignment="1" applyProtection="1">
      <alignment horizontal="right"/>
      <protection/>
    </xf>
    <xf numFmtId="0" fontId="20" fillId="0" borderId="15" xfId="0" applyFont="1" applyBorder="1" applyAlignment="1" applyProtection="1">
      <alignment/>
      <protection/>
    </xf>
    <xf numFmtId="0" fontId="20" fillId="0" borderId="0" xfId="0" applyFont="1" applyBorder="1" applyAlignment="1" applyProtection="1">
      <alignment/>
      <protection/>
    </xf>
    <xf numFmtId="4" fontId="20" fillId="0" borderId="0" xfId="0" applyNumberFormat="1" applyFont="1" applyFill="1" applyBorder="1" applyAlignment="1" applyProtection="1">
      <alignment horizontal="right"/>
      <protection/>
    </xf>
    <xf numFmtId="164" fontId="23" fillId="0" borderId="22" xfId="0" applyNumberFormat="1" applyFont="1" applyFill="1" applyBorder="1" applyAlignment="1" applyProtection="1">
      <alignment horizontal="right"/>
      <protection/>
    </xf>
    <xf numFmtId="0" fontId="20" fillId="0" borderId="14" xfId="0" applyFont="1" applyBorder="1" applyAlignment="1" applyProtection="1">
      <alignment horizontal="left"/>
      <protection/>
    </xf>
    <xf numFmtId="0" fontId="20" fillId="0" borderId="20" xfId="0" applyFont="1" applyBorder="1" applyAlignment="1" applyProtection="1">
      <alignment horizontal="center"/>
      <protection/>
    </xf>
    <xf numFmtId="0" fontId="20" fillId="0" borderId="20" xfId="0" applyFont="1" applyFill="1" applyBorder="1" applyAlignment="1" applyProtection="1">
      <alignment horizontal="center"/>
      <protection/>
    </xf>
    <xf numFmtId="4" fontId="20" fillId="0" borderId="0" xfId="0" applyNumberFormat="1" applyFont="1" applyAlignment="1" applyProtection="1">
      <alignment/>
      <protection/>
    </xf>
    <xf numFmtId="4" fontId="20" fillId="0" borderId="0" xfId="0" applyNumberFormat="1" applyFont="1" applyFill="1" applyAlignment="1" applyProtection="1">
      <alignment/>
      <protection/>
    </xf>
    <xf numFmtId="0" fontId="27" fillId="0" borderId="0" xfId="0" applyFont="1" applyAlignment="1" applyProtection="1">
      <alignment vertical="center"/>
      <protection/>
    </xf>
    <xf numFmtId="0" fontId="33" fillId="0" borderId="0" xfId="0" applyFont="1" applyAlignment="1" applyProtection="1">
      <alignment/>
      <protection locked="0"/>
    </xf>
    <xf numFmtId="0" fontId="30" fillId="21" borderId="10" xfId="51" applyFont="1" applyFill="1" applyBorder="1" applyAlignment="1" applyProtection="1">
      <alignment horizontal="center" vertical="justify"/>
      <protection/>
    </xf>
    <xf numFmtId="0" fontId="30" fillId="21" borderId="11" xfId="51" applyFont="1" applyFill="1" applyBorder="1" applyAlignment="1" applyProtection="1">
      <alignment horizontal="center" vertical="center"/>
      <protection/>
    </xf>
    <xf numFmtId="0" fontId="30" fillId="21" borderId="11" xfId="51" applyFont="1" applyFill="1" applyBorder="1" applyAlignment="1" applyProtection="1">
      <alignment horizontal="center" vertical="justify"/>
      <protection/>
    </xf>
    <xf numFmtId="0" fontId="30" fillId="21" borderId="10" xfId="51" applyFont="1" applyFill="1" applyBorder="1" applyAlignment="1" applyProtection="1">
      <alignment horizontal="center" vertical="justify" wrapText="1"/>
      <protection/>
    </xf>
    <xf numFmtId="0" fontId="30" fillId="21" borderId="10" xfId="51" applyFont="1" applyFill="1" applyBorder="1" applyAlignment="1" applyProtection="1">
      <alignment horizontal="center" wrapText="1"/>
      <protection/>
    </xf>
    <xf numFmtId="0" fontId="30" fillId="0" borderId="0" xfId="51" applyFont="1" applyProtection="1">
      <alignment/>
      <protection/>
    </xf>
    <xf numFmtId="0" fontId="30" fillId="21" borderId="10" xfId="51" applyFont="1" applyFill="1" applyBorder="1" applyAlignment="1" applyProtection="1">
      <alignment horizontal="center"/>
      <protection/>
    </xf>
    <xf numFmtId="0" fontId="30" fillId="21" borderId="11" xfId="51" applyFont="1" applyFill="1" applyBorder="1" applyAlignment="1" applyProtection="1">
      <alignment horizontal="center"/>
      <protection/>
    </xf>
    <xf numFmtId="0" fontId="30" fillId="0" borderId="0" xfId="51" applyFont="1" applyAlignment="1" applyProtection="1">
      <alignment horizontal="center"/>
      <protection/>
    </xf>
    <xf numFmtId="172" fontId="30" fillId="0" borderId="10" xfId="51" applyNumberFormat="1" applyFont="1" applyBorder="1" applyAlignment="1" applyProtection="1">
      <alignment horizontal="center"/>
      <protection/>
    </xf>
    <xf numFmtId="0" fontId="32" fillId="0" borderId="11" xfId="51" applyFont="1" applyBorder="1" applyAlignment="1" applyProtection="1">
      <alignment horizontal="left"/>
      <protection/>
    </xf>
    <xf numFmtId="4" fontId="30" fillId="0" borderId="11" xfId="51" applyNumberFormat="1" applyFont="1" applyBorder="1" applyAlignment="1" applyProtection="1">
      <alignment horizontal="right"/>
      <protection/>
    </xf>
    <xf numFmtId="4" fontId="30" fillId="0" borderId="10" xfId="51" applyNumberFormat="1" applyFont="1" applyBorder="1" applyAlignment="1" applyProtection="1">
      <alignment horizontal="right"/>
      <protection/>
    </xf>
    <xf numFmtId="4" fontId="30" fillId="0" borderId="10" xfId="51" applyNumberFormat="1" applyFont="1" applyFill="1" applyBorder="1" applyAlignment="1" applyProtection="1">
      <alignment horizontal="right"/>
      <protection/>
    </xf>
    <xf numFmtId="0" fontId="30" fillId="0" borderId="0" xfId="51" applyFont="1" applyFill="1" applyProtection="1">
      <alignment/>
      <protection/>
    </xf>
    <xf numFmtId="0" fontId="33" fillId="0" borderId="0" xfId="51" applyFont="1" applyFill="1" applyProtection="1">
      <alignment/>
      <protection/>
    </xf>
    <xf numFmtId="0" fontId="30" fillId="0" borderId="0" xfId="0" applyFont="1" applyAlignment="1" applyProtection="1">
      <alignment/>
      <protection/>
    </xf>
    <xf numFmtId="0" fontId="33" fillId="0" borderId="0" xfId="0" applyFont="1" applyAlignment="1" applyProtection="1">
      <alignment horizontal="right"/>
      <protection/>
    </xf>
    <xf numFmtId="0" fontId="33" fillId="0" borderId="0" xfId="0" applyFont="1" applyFill="1" applyAlignment="1" applyProtection="1">
      <alignment horizontal="right"/>
      <protection/>
    </xf>
    <xf numFmtId="0" fontId="33" fillId="0" borderId="0" xfId="0" applyFont="1" applyFill="1" applyAlignment="1" applyProtection="1">
      <alignment horizontal="center"/>
      <protection/>
    </xf>
    <xf numFmtId="0" fontId="32" fillId="0" borderId="0" xfId="51" applyFont="1" applyFill="1" applyBorder="1" applyAlignment="1" applyProtection="1">
      <alignment horizontal="left"/>
      <protection/>
    </xf>
    <xf numFmtId="0" fontId="33" fillId="0" borderId="0" xfId="51" applyFont="1" applyFill="1" applyAlignment="1" applyProtection="1">
      <alignment horizontal="right"/>
      <protection/>
    </xf>
    <xf numFmtId="4" fontId="33" fillId="0" borderId="0" xfId="51" applyNumberFormat="1" applyFont="1" applyFill="1" applyAlignment="1" applyProtection="1">
      <alignment horizontal="center"/>
      <protection/>
    </xf>
    <xf numFmtId="4" fontId="33" fillId="0" borderId="0" xfId="0" applyNumberFormat="1" applyFont="1" applyFill="1" applyAlignment="1" applyProtection="1">
      <alignment horizontal="center"/>
      <protection/>
    </xf>
    <xf numFmtId="0" fontId="30" fillId="0" borderId="0" xfId="0" applyFont="1" applyBorder="1" applyAlignment="1" applyProtection="1">
      <alignment/>
      <protection/>
    </xf>
    <xf numFmtId="0" fontId="30" fillId="0" borderId="0" xfId="0" applyFont="1" applyBorder="1" applyAlignment="1" applyProtection="1">
      <alignment horizontal="right"/>
      <protection/>
    </xf>
    <xf numFmtId="0" fontId="30" fillId="0" borderId="0" xfId="0" applyFont="1" applyFill="1" applyBorder="1" applyAlignment="1" applyProtection="1">
      <alignment horizontal="center"/>
      <protection/>
    </xf>
    <xf numFmtId="0" fontId="20" fillId="0" borderId="11" xfId="0" applyFont="1" applyFill="1" applyBorder="1" applyAlignment="1" applyProtection="1">
      <alignment horizontal="left" wrapText="1"/>
      <protection/>
    </xf>
    <xf numFmtId="0" fontId="20" fillId="0" borderId="18" xfId="0" applyFont="1" applyFill="1" applyBorder="1" applyAlignment="1" applyProtection="1">
      <alignment horizontal="left" wrapText="1"/>
      <protection/>
    </xf>
    <xf numFmtId="164" fontId="20" fillId="0" borderId="10" xfId="0" applyNumberFormat="1" applyFont="1" applyBorder="1" applyAlignment="1" applyProtection="1">
      <alignment horizontal="right"/>
      <protection/>
    </xf>
    <xf numFmtId="164" fontId="20" fillId="0" borderId="11" xfId="0" applyNumberFormat="1" applyFont="1" applyFill="1" applyBorder="1" applyAlignment="1" applyProtection="1">
      <alignment horizontal="right"/>
      <protection/>
    </xf>
    <xf numFmtId="164" fontId="20" fillId="0" borderId="18" xfId="0" applyNumberFormat="1" applyFont="1" applyFill="1" applyBorder="1" applyAlignment="1" applyProtection="1">
      <alignment horizontal="right"/>
      <protection/>
    </xf>
    <xf numFmtId="0" fontId="20" fillId="0" borderId="12" xfId="0" applyFont="1" applyFill="1" applyBorder="1" applyAlignment="1" applyProtection="1">
      <alignment horizontal="left"/>
      <protection/>
    </xf>
    <xf numFmtId="0" fontId="20" fillId="0" borderId="18" xfId="0" applyFont="1" applyFill="1" applyBorder="1" applyAlignment="1" applyProtection="1">
      <alignment horizontal="left"/>
      <protection/>
    </xf>
    <xf numFmtId="0" fontId="20" fillId="0" borderId="11" xfId="0" applyFont="1" applyBorder="1" applyAlignment="1" applyProtection="1">
      <alignment horizontal="left" vertical="justify"/>
      <protection/>
    </xf>
    <xf numFmtId="0" fontId="20" fillId="0" borderId="18" xfId="0" applyFont="1" applyBorder="1" applyAlignment="1" applyProtection="1">
      <alignment horizontal="left" vertical="justify"/>
      <protection/>
    </xf>
    <xf numFmtId="0" fontId="20" fillId="0" borderId="11" xfId="0" applyFont="1" applyFill="1" applyBorder="1" applyAlignment="1" applyProtection="1">
      <alignment horizontal="left" vertical="justify"/>
      <protection/>
    </xf>
    <xf numFmtId="0" fontId="20" fillId="0" borderId="18" xfId="0" applyFont="1" applyFill="1" applyBorder="1" applyAlignment="1" applyProtection="1">
      <alignment horizontal="left" vertical="justify"/>
      <protection/>
    </xf>
    <xf numFmtId="0" fontId="20" fillId="0" borderId="12" xfId="0" applyFont="1" applyFill="1" applyBorder="1" applyAlignment="1" applyProtection="1">
      <alignment horizontal="left" wrapText="1"/>
      <protection/>
    </xf>
    <xf numFmtId="0" fontId="20" fillId="0" borderId="18" xfId="0" applyFont="1" applyBorder="1" applyAlignment="1" applyProtection="1">
      <alignment horizontal="left"/>
      <protection/>
    </xf>
    <xf numFmtId="0" fontId="20" fillId="0" borderId="10" xfId="0" applyFont="1" applyBorder="1" applyAlignment="1" applyProtection="1">
      <alignment horizontal="left"/>
      <protection/>
    </xf>
    <xf numFmtId="0" fontId="20" fillId="0" borderId="23" xfId="0" applyFont="1" applyBorder="1" applyAlignment="1" applyProtection="1">
      <alignment horizontal="left" wrapText="1"/>
      <protection/>
    </xf>
    <xf numFmtId="0" fontId="20" fillId="0" borderId="21" xfId="0" applyFont="1" applyBorder="1" applyAlignment="1" applyProtection="1">
      <alignment horizontal="left" wrapText="1"/>
      <protection/>
    </xf>
    <xf numFmtId="0" fontId="27" fillId="0" borderId="10" xfId="0" applyFont="1" applyBorder="1" applyAlignment="1" applyProtection="1">
      <alignment horizontal="center"/>
      <protection/>
    </xf>
    <xf numFmtId="0" fontId="20" fillId="0" borderId="12" xfId="0" applyFont="1" applyBorder="1" applyAlignment="1" applyProtection="1">
      <alignment horizontal="left"/>
      <protection/>
    </xf>
    <xf numFmtId="0" fontId="20" fillId="0" borderId="11" xfId="0" applyFont="1" applyBorder="1" applyAlignment="1" applyProtection="1">
      <alignment horizontal="left"/>
      <protection/>
    </xf>
    <xf numFmtId="0" fontId="23" fillId="0" borderId="12" xfId="0" applyFont="1" applyFill="1" applyBorder="1" applyAlignment="1" applyProtection="1">
      <alignment horizontal="left"/>
      <protection/>
    </xf>
    <xf numFmtId="0" fontId="20" fillId="0" borderId="22" xfId="0" applyFont="1" applyBorder="1" applyAlignment="1" applyProtection="1">
      <alignment horizontal="left"/>
      <protection/>
    </xf>
    <xf numFmtId="0" fontId="20" fillId="0" borderId="19" xfId="0" applyFont="1" applyBorder="1" applyAlignment="1" applyProtection="1">
      <alignment horizontal="left"/>
      <protection/>
    </xf>
    <xf numFmtId="0" fontId="20" fillId="0" borderId="11" xfId="0" applyFont="1" applyFill="1" applyBorder="1" applyAlignment="1" applyProtection="1">
      <alignment horizontal="left"/>
      <protection/>
    </xf>
    <xf numFmtId="164" fontId="20" fillId="0" borderId="11" xfId="0" applyNumberFormat="1" applyFont="1" applyBorder="1" applyAlignment="1" applyProtection="1">
      <alignment horizontal="right"/>
      <protection/>
    </xf>
    <xf numFmtId="164" fontId="20" fillId="0" borderId="18" xfId="0" applyNumberFormat="1" applyFont="1" applyBorder="1" applyAlignment="1" applyProtection="1">
      <alignment horizontal="right"/>
      <protection/>
    </xf>
    <xf numFmtId="0" fontId="20" fillId="0" borderId="11" xfId="0" applyFont="1" applyBorder="1" applyAlignment="1" applyProtection="1">
      <alignment horizontal="left" wrapText="1"/>
      <protection/>
    </xf>
    <xf numFmtId="0" fontId="20" fillId="0" borderId="18" xfId="0" applyFont="1" applyBorder="1" applyAlignment="1" applyProtection="1">
      <alignment horizontal="left" wrapText="1"/>
      <protection/>
    </xf>
    <xf numFmtId="0" fontId="27" fillId="0" borderId="11" xfId="0" applyFont="1" applyBorder="1" applyAlignment="1" applyProtection="1">
      <alignment horizontal="center"/>
      <protection/>
    </xf>
    <xf numFmtId="0" fontId="27" fillId="0" borderId="18" xfId="0" applyFont="1" applyBorder="1" applyAlignment="1" applyProtection="1">
      <alignment horizontal="center"/>
      <protection/>
    </xf>
    <xf numFmtId="0" fontId="27" fillId="0" borderId="11" xfId="0" applyFont="1" applyBorder="1" applyAlignment="1" applyProtection="1">
      <alignment horizontal="right"/>
      <protection/>
    </xf>
    <xf numFmtId="0" fontId="27" fillId="0" borderId="12" xfId="0" applyFont="1" applyBorder="1" applyAlignment="1" applyProtection="1">
      <alignment horizontal="right"/>
      <protection/>
    </xf>
    <xf numFmtId="0" fontId="27" fillId="0" borderId="18" xfId="0" applyFont="1" applyBorder="1" applyAlignment="1" applyProtection="1">
      <alignment horizontal="right"/>
      <protection/>
    </xf>
    <xf numFmtId="164" fontId="20" fillId="0" borderId="10" xfId="0" applyNumberFormat="1" applyFont="1" applyFill="1" applyBorder="1" applyAlignment="1" applyProtection="1">
      <alignment horizontal="right"/>
      <protection/>
    </xf>
    <xf numFmtId="4" fontId="24" fillId="0" borderId="17" xfId="0" applyNumberFormat="1" applyFont="1" applyBorder="1" applyAlignment="1" applyProtection="1">
      <alignment horizontal="center" vertical="center"/>
      <protection/>
    </xf>
    <xf numFmtId="0" fontId="33" fillId="0" borderId="0" xfId="0" applyFont="1" applyAlignment="1" applyProtection="1">
      <alignment horizontal="left" wrapText="1"/>
      <protection/>
    </xf>
    <xf numFmtId="0" fontId="27" fillId="0" borderId="0" xfId="0" applyFont="1" applyAlignment="1" applyProtection="1">
      <alignment horizontal="center" vertical="center"/>
      <protection/>
    </xf>
    <xf numFmtId="0" fontId="20" fillId="0" borderId="12" xfId="0" applyFont="1" applyFill="1" applyBorder="1" applyAlignment="1" applyProtection="1">
      <alignment horizontal="left" vertical="justify"/>
      <protection/>
    </xf>
    <xf numFmtId="0" fontId="20" fillId="0" borderId="12" xfId="0" applyFont="1" applyBorder="1" applyAlignment="1" applyProtection="1">
      <alignment horizontal="left" vertical="justify"/>
      <protection/>
    </xf>
    <xf numFmtId="0" fontId="27" fillId="0" borderId="10" xfId="0" applyFont="1" applyFill="1" applyBorder="1" applyAlignment="1" applyProtection="1">
      <alignment horizontal="center"/>
      <protection/>
    </xf>
    <xf numFmtId="0" fontId="20" fillId="0" borderId="22" xfId="0" applyFont="1" applyFill="1" applyBorder="1" applyAlignment="1" applyProtection="1">
      <alignment horizontal="left"/>
      <protection/>
    </xf>
    <xf numFmtId="0" fontId="20" fillId="0" borderId="19" xfId="0" applyFont="1" applyFill="1" applyBorder="1" applyAlignment="1" applyProtection="1">
      <alignment horizontal="left"/>
      <protection/>
    </xf>
    <xf numFmtId="0" fontId="20" fillId="0" borderId="10" xfId="0" applyFont="1" applyFill="1" applyBorder="1" applyAlignment="1" applyProtection="1">
      <alignment horizontal="left"/>
      <protection/>
    </xf>
    <xf numFmtId="0" fontId="20" fillId="0" borderId="23" xfId="0" applyFont="1" applyFill="1" applyBorder="1" applyAlignment="1" applyProtection="1">
      <alignment horizontal="left" wrapText="1"/>
      <protection/>
    </xf>
    <xf numFmtId="0" fontId="20" fillId="0" borderId="21" xfId="0" applyFont="1" applyFill="1" applyBorder="1" applyAlignment="1" applyProtection="1">
      <alignment horizontal="left" wrapText="1"/>
      <protection/>
    </xf>
    <xf numFmtId="0" fontId="20" fillId="0" borderId="10" xfId="0" applyFont="1" applyFill="1" applyBorder="1" applyAlignment="1" applyProtection="1">
      <alignment horizontal="left" vertical="justify"/>
      <protection/>
    </xf>
    <xf numFmtId="0" fontId="21" fillId="0" borderId="0" xfId="0" applyFont="1" applyAlignment="1" applyProtection="1">
      <alignment horizontal="left" indent="15"/>
      <protection/>
    </xf>
    <xf numFmtId="0" fontId="31" fillId="0" borderId="0" xfId="0" applyFont="1" applyAlignment="1" applyProtection="1">
      <alignment horizontal="center" vertical="center"/>
      <protection/>
    </xf>
    <xf numFmtId="0" fontId="20" fillId="0" borderId="15" xfId="0" applyFont="1" applyFill="1" applyBorder="1" applyAlignment="1" applyProtection="1">
      <alignment horizontal="left"/>
      <protection/>
    </xf>
    <xf numFmtId="0" fontId="20" fillId="0" borderId="12" xfId="0" applyFont="1" applyBorder="1" applyAlignment="1" applyProtection="1">
      <alignment horizontal="left" wrapText="1"/>
      <protection/>
    </xf>
    <xf numFmtId="0" fontId="32" fillId="0" borderId="11" xfId="51" applyFont="1" applyFill="1" applyBorder="1" applyAlignment="1" applyProtection="1">
      <alignment horizontal="left"/>
      <protection/>
    </xf>
    <xf numFmtId="0" fontId="32" fillId="0" borderId="12" xfId="51" applyFont="1" applyFill="1" applyBorder="1" applyAlignment="1" applyProtection="1">
      <alignment horizontal="left"/>
      <protection/>
    </xf>
    <xf numFmtId="4" fontId="32" fillId="0" borderId="11" xfId="51" applyNumberFormat="1" applyFont="1" applyFill="1" applyBorder="1" applyAlignment="1" applyProtection="1">
      <alignment horizontal="right"/>
      <protection/>
    </xf>
    <xf numFmtId="0" fontId="32" fillId="0" borderId="18" xfId="51" applyFont="1" applyFill="1" applyBorder="1" applyAlignment="1" applyProtection="1">
      <alignment horizontal="right"/>
      <protection/>
    </xf>
    <xf numFmtId="0" fontId="32" fillId="21" borderId="11" xfId="51" applyFont="1" applyFill="1" applyBorder="1" applyAlignment="1" applyProtection="1">
      <alignment horizontal="left"/>
      <protection/>
    </xf>
    <xf numFmtId="0" fontId="32" fillId="21" borderId="12" xfId="51" applyFont="1" applyFill="1" applyBorder="1" applyAlignment="1" applyProtection="1">
      <alignment horizontal="left"/>
      <protection/>
    </xf>
    <xf numFmtId="4" fontId="32" fillId="21" borderId="11" xfId="51" applyNumberFormat="1" applyFont="1" applyFill="1" applyBorder="1" applyAlignment="1" applyProtection="1">
      <alignment horizontal="right"/>
      <protection/>
    </xf>
    <xf numFmtId="0" fontId="32" fillId="21" borderId="18" xfId="51" applyFont="1" applyFill="1" applyBorder="1" applyAlignment="1" applyProtection="1">
      <alignment horizontal="right"/>
      <protection/>
    </xf>
    <xf numFmtId="0" fontId="34" fillId="0" borderId="0" xfId="51" applyFont="1" applyFill="1" applyBorder="1" applyAlignment="1" applyProtection="1">
      <alignment horizontal="left" wrapText="1"/>
      <protection/>
    </xf>
    <xf numFmtId="0" fontId="21" fillId="0" borderId="0" xfId="0" applyFont="1" applyAlignment="1" applyProtection="1">
      <alignment horizontal="center"/>
      <protection/>
    </xf>
    <xf numFmtId="0" fontId="32" fillId="21" borderId="10" xfId="51" applyFont="1" applyFill="1" applyBorder="1" applyAlignment="1" applyProtection="1">
      <alignment horizontal="left"/>
      <protection/>
    </xf>
    <xf numFmtId="4" fontId="32" fillId="21" borderId="10" xfId="51" applyNumberFormat="1" applyFont="1" applyFill="1" applyBorder="1" applyAlignment="1" applyProtection="1">
      <alignment horizontal="right"/>
      <protection/>
    </xf>
    <xf numFmtId="0" fontId="32" fillId="21" borderId="10" xfId="51" applyFont="1" applyFill="1" applyBorder="1" applyAlignment="1" applyProtection="1">
      <alignment horizontal="right"/>
      <protection/>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Percent 2"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069"/>
  <sheetViews>
    <sheetView tabSelected="1" zoomScale="90" zoomScaleNormal="90" zoomScaleSheetLayoutView="75" workbookViewId="0" topLeftCell="A1">
      <selection activeCell="F21" sqref="F21"/>
    </sheetView>
  </sheetViews>
  <sheetFormatPr defaultColWidth="9.140625" defaultRowHeight="12.75"/>
  <cols>
    <col min="1" max="1" width="5.8515625" style="2" customWidth="1"/>
    <col min="2" max="2" width="10.8515625" style="2" customWidth="1"/>
    <col min="3" max="3" width="25.8515625" style="2" customWidth="1"/>
    <col min="4" max="4" width="14.140625" style="2" customWidth="1"/>
    <col min="5" max="5" width="11.28125" style="2" customWidth="1"/>
    <col min="6" max="6" width="15.421875" style="84" customWidth="1"/>
    <col min="7" max="7" width="12.57421875" style="84" customWidth="1"/>
    <col min="8" max="9" width="9.140625" style="2" customWidth="1"/>
    <col min="10" max="10" width="26.8515625" style="117" customWidth="1"/>
    <col min="11" max="16384" width="9.140625" style="2" customWidth="1"/>
  </cols>
  <sheetData>
    <row r="1" spans="1:5" ht="12.75">
      <c r="A1" s="1"/>
      <c r="E1" s="3"/>
    </row>
    <row r="2" spans="1:7" ht="270.75" customHeight="1">
      <c r="A2" s="229" t="s">
        <v>273</v>
      </c>
      <c r="B2" s="229"/>
      <c r="C2" s="229"/>
      <c r="D2" s="229"/>
      <c r="E2" s="229"/>
      <c r="F2" s="229"/>
      <c r="G2" s="229"/>
    </row>
    <row r="4" spans="1:7" ht="30.75" customHeight="1">
      <c r="A4" s="4" t="s">
        <v>76</v>
      </c>
      <c r="B4" s="5"/>
      <c r="C4" s="6"/>
      <c r="D4" s="203" t="s">
        <v>196</v>
      </c>
      <c r="E4" s="203"/>
      <c r="F4" s="86"/>
      <c r="G4" s="71"/>
    </row>
    <row r="5" spans="1:7" ht="18.75">
      <c r="A5" s="7">
        <v>1</v>
      </c>
      <c r="B5" s="8" t="s">
        <v>45</v>
      </c>
      <c r="C5" s="9" t="s">
        <v>104</v>
      </c>
      <c r="D5" s="10"/>
      <c r="E5" s="11"/>
      <c r="F5" s="86"/>
      <c r="G5" s="71"/>
    </row>
    <row r="6" spans="1:7" ht="17.25" customHeight="1">
      <c r="A6" s="12"/>
      <c r="B6" s="204" t="s">
        <v>91</v>
      </c>
      <c r="C6" s="205"/>
      <c r="D6" s="13" t="s">
        <v>211</v>
      </c>
      <c r="E6" s="14"/>
      <c r="F6" s="87"/>
      <c r="G6" s="72"/>
    </row>
    <row r="7" spans="1:7" ht="17.25" customHeight="1">
      <c r="A7" s="12"/>
      <c r="B7" s="202" t="s">
        <v>287</v>
      </c>
      <c r="C7" s="196"/>
      <c r="D7" s="13" t="s">
        <v>312</v>
      </c>
      <c r="E7" s="14"/>
      <c r="F7" s="87"/>
      <c r="G7" s="72"/>
    </row>
    <row r="8" spans="1:7" ht="17.25" customHeight="1">
      <c r="A8" s="12"/>
      <c r="B8" s="202" t="s">
        <v>202</v>
      </c>
      <c r="C8" s="196"/>
      <c r="D8" s="13" t="s">
        <v>375</v>
      </c>
      <c r="E8" s="14"/>
      <c r="F8" s="87"/>
      <c r="G8" s="72"/>
    </row>
    <row r="9" spans="1:7" ht="17.25" customHeight="1">
      <c r="A9" s="12"/>
      <c r="B9" s="196" t="s">
        <v>378</v>
      </c>
      <c r="C9" s="197"/>
      <c r="D9" s="15" t="s">
        <v>308</v>
      </c>
      <c r="E9" s="16"/>
      <c r="F9" s="88"/>
      <c r="G9" s="73"/>
    </row>
    <row r="10" spans="1:7" ht="17.25" customHeight="1">
      <c r="A10" s="12"/>
      <c r="B10" s="196" t="s">
        <v>327</v>
      </c>
      <c r="C10" s="197"/>
      <c r="D10" s="17" t="s">
        <v>29</v>
      </c>
      <c r="E10" s="16"/>
      <c r="F10" s="88"/>
      <c r="G10" s="73"/>
    </row>
    <row r="11" spans="1:7" ht="17.25" customHeight="1">
      <c r="A11" s="12"/>
      <c r="B11" s="201" t="s">
        <v>229</v>
      </c>
      <c r="C11" s="196"/>
      <c r="D11" s="15" t="s">
        <v>330</v>
      </c>
      <c r="E11" s="16"/>
      <c r="F11" s="88"/>
      <c r="G11" s="73"/>
    </row>
    <row r="12" spans="1:7" ht="17.25" customHeight="1">
      <c r="A12" s="12"/>
      <c r="B12" s="196" t="s">
        <v>395</v>
      </c>
      <c r="C12" s="197"/>
      <c r="D12" s="17" t="s">
        <v>180</v>
      </c>
      <c r="E12" s="16"/>
      <c r="F12" s="88"/>
      <c r="G12" s="73"/>
    </row>
    <row r="13" spans="1:7" ht="17.25" customHeight="1">
      <c r="A13" s="12"/>
      <c r="B13" s="196" t="s">
        <v>21</v>
      </c>
      <c r="C13" s="197"/>
      <c r="D13" s="18">
        <v>26000</v>
      </c>
      <c r="E13" s="19"/>
      <c r="F13" s="88"/>
      <c r="G13" s="73"/>
    </row>
    <row r="14" spans="1:7" ht="17.25" customHeight="1">
      <c r="A14" s="12"/>
      <c r="B14" s="196" t="s">
        <v>147</v>
      </c>
      <c r="C14" s="197"/>
      <c r="D14" s="15" t="s">
        <v>384</v>
      </c>
      <c r="E14" s="16"/>
      <c r="F14" s="88"/>
      <c r="G14" s="73"/>
    </row>
    <row r="15" spans="1:7" ht="17.25" customHeight="1">
      <c r="A15" s="12"/>
      <c r="B15" s="196" t="s">
        <v>336</v>
      </c>
      <c r="C15" s="197"/>
      <c r="D15" s="15">
        <v>265</v>
      </c>
      <c r="E15" s="16"/>
      <c r="F15" s="88"/>
      <c r="G15" s="73"/>
    </row>
    <row r="16" spans="1:7" ht="17.25" customHeight="1">
      <c r="A16" s="12"/>
      <c r="B16" s="198" t="s">
        <v>426</v>
      </c>
      <c r="C16" s="199"/>
      <c r="D16" s="20">
        <v>11967</v>
      </c>
      <c r="E16" s="21"/>
      <c r="F16" s="89"/>
      <c r="G16" s="74"/>
    </row>
    <row r="17" spans="1:10" s="118" customFormat="1" ht="33.75" customHeight="1">
      <c r="A17" s="22"/>
      <c r="B17" s="200" t="s">
        <v>33</v>
      </c>
      <c r="C17" s="200"/>
      <c r="D17" s="23" t="s">
        <v>3</v>
      </c>
      <c r="E17" s="24" t="s">
        <v>335</v>
      </c>
      <c r="F17" s="25" t="s">
        <v>315</v>
      </c>
      <c r="G17" s="26" t="s">
        <v>38</v>
      </c>
      <c r="J17" s="119"/>
    </row>
    <row r="18" spans="1:7" ht="18" customHeight="1">
      <c r="A18" s="12"/>
      <c r="B18" s="27" t="s">
        <v>94</v>
      </c>
      <c r="C18" s="28"/>
      <c r="D18" s="28"/>
      <c r="E18" s="28"/>
      <c r="F18" s="91"/>
      <c r="G18" s="85"/>
    </row>
    <row r="19" spans="1:7" ht="18" customHeight="1">
      <c r="A19" s="12"/>
      <c r="B19" s="201" t="s">
        <v>295</v>
      </c>
      <c r="C19" s="196"/>
      <c r="D19" s="29" t="s">
        <v>163</v>
      </c>
      <c r="E19" s="30">
        <v>1</v>
      </c>
      <c r="F19" s="92"/>
      <c r="G19" s="81">
        <f>E19*F19</f>
        <v>0</v>
      </c>
    </row>
    <row r="20" spans="1:7" ht="18" customHeight="1">
      <c r="A20" s="12"/>
      <c r="B20" s="31" t="s">
        <v>42</v>
      </c>
      <c r="C20" s="31"/>
      <c r="D20" s="32"/>
      <c r="E20" s="33"/>
      <c r="F20" s="130"/>
      <c r="G20" s="80"/>
    </row>
    <row r="21" spans="1:7" ht="18" customHeight="1">
      <c r="A21" s="12"/>
      <c r="B21" s="189" t="s">
        <v>86</v>
      </c>
      <c r="C21" s="190"/>
      <c r="D21" s="36" t="s">
        <v>163</v>
      </c>
      <c r="E21" s="37">
        <v>1</v>
      </c>
      <c r="F21" s="92"/>
      <c r="G21" s="81">
        <f aca="true" t="shared" si="0" ref="G21:G29">E21*F21</f>
        <v>0</v>
      </c>
    </row>
    <row r="22" spans="1:7" ht="26.25" customHeight="1">
      <c r="A22" s="151"/>
      <c r="B22" s="191" t="s">
        <v>127</v>
      </c>
      <c r="C22" s="192"/>
      <c r="D22" s="29" t="s">
        <v>163</v>
      </c>
      <c r="E22" s="30">
        <v>3</v>
      </c>
      <c r="F22" s="92"/>
      <c r="G22" s="81">
        <f>E22*F22</f>
        <v>0</v>
      </c>
    </row>
    <row r="23" spans="1:7" ht="26.25" customHeight="1">
      <c r="A23" s="12"/>
      <c r="B23" s="193" t="s">
        <v>238</v>
      </c>
      <c r="C23" s="194"/>
      <c r="D23" s="36" t="s">
        <v>163</v>
      </c>
      <c r="E23" s="37">
        <v>1</v>
      </c>
      <c r="F23" s="92"/>
      <c r="G23" s="81">
        <f t="shared" si="0"/>
        <v>0</v>
      </c>
    </row>
    <row r="24" spans="1:7" ht="26.25" customHeight="1">
      <c r="A24" s="12"/>
      <c r="B24" s="195" t="s">
        <v>111</v>
      </c>
      <c r="C24" s="185"/>
      <c r="D24" s="36" t="s">
        <v>163</v>
      </c>
      <c r="E24" s="37">
        <v>1</v>
      </c>
      <c r="F24" s="92"/>
      <c r="G24" s="81">
        <f t="shared" si="0"/>
        <v>0</v>
      </c>
    </row>
    <row r="25" spans="1:7" ht="17.25" customHeight="1">
      <c r="A25" s="12"/>
      <c r="B25" s="195" t="s">
        <v>411</v>
      </c>
      <c r="C25" s="185"/>
      <c r="D25" s="36" t="s">
        <v>163</v>
      </c>
      <c r="E25" s="37">
        <v>1</v>
      </c>
      <c r="F25" s="92"/>
      <c r="G25" s="81">
        <f t="shared" si="0"/>
        <v>0</v>
      </c>
    </row>
    <row r="26" spans="1:7" ht="18" customHeight="1">
      <c r="A26" s="12"/>
      <c r="B26" s="189" t="s">
        <v>13</v>
      </c>
      <c r="C26" s="190"/>
      <c r="D26" s="36" t="s">
        <v>163</v>
      </c>
      <c r="E26" s="37">
        <v>1</v>
      </c>
      <c r="F26" s="92"/>
      <c r="G26" s="81">
        <f t="shared" si="0"/>
        <v>0</v>
      </c>
    </row>
    <row r="27" spans="1:7" ht="26.25" customHeight="1">
      <c r="A27" s="12"/>
      <c r="B27" s="184" t="s">
        <v>516</v>
      </c>
      <c r="C27" s="185"/>
      <c r="D27" s="36" t="s">
        <v>163</v>
      </c>
      <c r="E27" s="37">
        <v>1</v>
      </c>
      <c r="F27" s="92"/>
      <c r="G27" s="81">
        <f t="shared" si="0"/>
        <v>0</v>
      </c>
    </row>
    <row r="28" spans="1:9" s="117" customFormat="1" ht="18" customHeight="1">
      <c r="A28" s="38"/>
      <c r="B28" s="34" t="s">
        <v>389</v>
      </c>
      <c r="C28" s="35"/>
      <c r="D28" s="36" t="s">
        <v>163</v>
      </c>
      <c r="E28" s="37">
        <v>1</v>
      </c>
      <c r="F28" s="92"/>
      <c r="G28" s="81">
        <f t="shared" si="0"/>
        <v>0</v>
      </c>
      <c r="I28" s="2"/>
    </row>
    <row r="29" spans="1:7" s="117" customFormat="1" ht="18" customHeight="1">
      <c r="A29" s="40"/>
      <c r="B29" s="34" t="s">
        <v>340</v>
      </c>
      <c r="C29" s="39"/>
      <c r="D29" s="36" t="s">
        <v>163</v>
      </c>
      <c r="E29" s="37">
        <v>1</v>
      </c>
      <c r="F29" s="92"/>
      <c r="G29" s="81">
        <f t="shared" si="0"/>
        <v>0</v>
      </c>
    </row>
    <row r="30" spans="1:10" ht="21.75" customHeight="1">
      <c r="A30" s="51"/>
      <c r="B30" s="52"/>
      <c r="C30" s="52"/>
      <c r="D30" s="51"/>
      <c r="E30" s="216" t="s">
        <v>320</v>
      </c>
      <c r="F30" s="216"/>
      <c r="G30" s="79">
        <f>SUM(G19:G29)</f>
        <v>0</v>
      </c>
      <c r="I30" s="120"/>
      <c r="J30" s="2"/>
    </row>
    <row r="31" spans="1:9" s="117" customFormat="1" ht="21.75" customHeight="1">
      <c r="A31" s="41"/>
      <c r="B31" s="42"/>
      <c r="C31" s="42"/>
      <c r="D31" s="41"/>
      <c r="E31" s="187" t="s">
        <v>280</v>
      </c>
      <c r="F31" s="188"/>
      <c r="G31" s="79">
        <f>SUM(G29:G29)</f>
        <v>0</v>
      </c>
      <c r="I31" s="121"/>
    </row>
    <row r="32" spans="1:9" s="117" customFormat="1" ht="21.75" customHeight="1">
      <c r="A32" s="41"/>
      <c r="B32" s="42"/>
      <c r="C32" s="42"/>
      <c r="D32" s="41"/>
      <c r="E32" s="187" t="s">
        <v>547</v>
      </c>
      <c r="F32" s="188"/>
      <c r="G32" s="79">
        <f>G30-G31</f>
        <v>0</v>
      </c>
      <c r="I32" s="121"/>
    </row>
    <row r="33" spans="1:9" ht="12.75">
      <c r="A33" s="117"/>
      <c r="B33" s="117"/>
      <c r="C33" s="117"/>
      <c r="D33" s="117"/>
      <c r="E33" s="117"/>
      <c r="H33" s="117"/>
      <c r="I33" s="117"/>
    </row>
    <row r="34" spans="1:9" ht="12.75">
      <c r="A34" s="117"/>
      <c r="B34" s="117"/>
      <c r="C34" s="117"/>
      <c r="D34" s="117"/>
      <c r="E34" s="117"/>
      <c r="H34" s="117"/>
      <c r="I34" s="117"/>
    </row>
    <row r="35" spans="1:9" ht="30.75" customHeight="1">
      <c r="A35" s="4" t="s">
        <v>76</v>
      </c>
      <c r="B35" s="5"/>
      <c r="C35" s="6"/>
      <c r="D35" s="203" t="s">
        <v>196</v>
      </c>
      <c r="E35" s="203"/>
      <c r="F35" s="86"/>
      <c r="G35" s="71"/>
      <c r="H35" s="117"/>
      <c r="I35" s="117"/>
    </row>
    <row r="36" spans="1:9" ht="18.75">
      <c r="A36" s="7">
        <v>2</v>
      </c>
      <c r="B36" s="8" t="s">
        <v>45</v>
      </c>
      <c r="C36" s="9" t="s">
        <v>313</v>
      </c>
      <c r="D36" s="10"/>
      <c r="E36" s="11"/>
      <c r="F36" s="86"/>
      <c r="G36" s="71"/>
      <c r="H36" s="117"/>
      <c r="I36" s="117"/>
    </row>
    <row r="37" spans="1:9" ht="17.25" customHeight="1">
      <c r="A37" s="38"/>
      <c r="B37" s="223" t="s">
        <v>91</v>
      </c>
      <c r="C37" s="224"/>
      <c r="D37" s="13" t="s">
        <v>211</v>
      </c>
      <c r="E37" s="14"/>
      <c r="F37" s="87"/>
      <c r="G37" s="72"/>
      <c r="H37" s="117"/>
      <c r="I37" s="117"/>
    </row>
    <row r="38" spans="1:9" ht="17.25" customHeight="1">
      <c r="A38" s="38"/>
      <c r="B38" s="206" t="s">
        <v>287</v>
      </c>
      <c r="C38" s="190"/>
      <c r="D38" s="13" t="s">
        <v>312</v>
      </c>
      <c r="E38" s="14"/>
      <c r="F38" s="87"/>
      <c r="G38" s="72"/>
      <c r="H38" s="117"/>
      <c r="I38" s="117"/>
    </row>
    <row r="39" spans="1:9" ht="17.25" customHeight="1">
      <c r="A39" s="38"/>
      <c r="B39" s="206" t="s">
        <v>202</v>
      </c>
      <c r="C39" s="190"/>
      <c r="D39" s="13" t="s">
        <v>24</v>
      </c>
      <c r="E39" s="14"/>
      <c r="F39" s="87"/>
      <c r="G39" s="72"/>
      <c r="H39" s="117"/>
      <c r="I39" s="117"/>
    </row>
    <row r="40" spans="1:9" ht="17.25" customHeight="1">
      <c r="A40" s="38"/>
      <c r="B40" s="190" t="s">
        <v>378</v>
      </c>
      <c r="C40" s="225"/>
      <c r="D40" s="15" t="s">
        <v>169</v>
      </c>
      <c r="E40" s="16"/>
      <c r="F40" s="88"/>
      <c r="G40" s="73"/>
      <c r="H40" s="117"/>
      <c r="I40" s="117"/>
    </row>
    <row r="41" spans="1:9" ht="17.25" customHeight="1">
      <c r="A41" s="38"/>
      <c r="B41" s="190" t="s">
        <v>327</v>
      </c>
      <c r="C41" s="225"/>
      <c r="D41" s="15" t="s">
        <v>291</v>
      </c>
      <c r="E41" s="16"/>
      <c r="F41" s="88"/>
      <c r="G41" s="73"/>
      <c r="H41" s="117"/>
      <c r="I41" s="117"/>
    </row>
    <row r="42" spans="1:9" ht="17.25" customHeight="1">
      <c r="A42" s="38"/>
      <c r="B42" s="189" t="s">
        <v>229</v>
      </c>
      <c r="C42" s="190"/>
      <c r="D42" s="15" t="s">
        <v>34</v>
      </c>
      <c r="E42" s="16"/>
      <c r="F42" s="88"/>
      <c r="G42" s="73"/>
      <c r="H42" s="117"/>
      <c r="I42" s="117"/>
    </row>
    <row r="43" spans="1:9" ht="17.25" customHeight="1">
      <c r="A43" s="38"/>
      <c r="B43" s="190" t="s">
        <v>395</v>
      </c>
      <c r="C43" s="225"/>
      <c r="D43" s="17" t="s">
        <v>53</v>
      </c>
      <c r="E43" s="16"/>
      <c r="F43" s="88"/>
      <c r="G43" s="73"/>
      <c r="H43" s="117"/>
      <c r="I43" s="117"/>
    </row>
    <row r="44" spans="1:9" ht="17.25" customHeight="1">
      <c r="A44" s="38"/>
      <c r="B44" s="190" t="s">
        <v>21</v>
      </c>
      <c r="C44" s="225"/>
      <c r="D44" s="18">
        <v>18000</v>
      </c>
      <c r="E44" s="19"/>
      <c r="F44" s="88"/>
      <c r="G44" s="73"/>
      <c r="H44" s="117"/>
      <c r="I44" s="117"/>
    </row>
    <row r="45" spans="1:9" ht="17.25" customHeight="1">
      <c r="A45" s="38"/>
      <c r="B45" s="190" t="s">
        <v>147</v>
      </c>
      <c r="C45" s="225"/>
      <c r="D45" s="15" t="s">
        <v>384</v>
      </c>
      <c r="E45" s="16"/>
      <c r="F45" s="88"/>
      <c r="G45" s="73"/>
      <c r="H45" s="117"/>
      <c r="I45" s="117"/>
    </row>
    <row r="46" spans="1:9" ht="17.25" customHeight="1">
      <c r="A46" s="38"/>
      <c r="B46" s="190" t="s">
        <v>336</v>
      </c>
      <c r="C46" s="225"/>
      <c r="D46" s="15">
        <v>162</v>
      </c>
      <c r="E46" s="16"/>
      <c r="F46" s="88"/>
      <c r="G46" s="73"/>
      <c r="H46" s="117"/>
      <c r="I46" s="117"/>
    </row>
    <row r="47" spans="1:9" ht="17.25" customHeight="1">
      <c r="A47" s="38"/>
      <c r="B47" s="226" t="s">
        <v>426</v>
      </c>
      <c r="C47" s="227"/>
      <c r="D47" s="20">
        <v>6871</v>
      </c>
      <c r="E47" s="21"/>
      <c r="F47" s="89"/>
      <c r="G47" s="74"/>
      <c r="H47" s="117"/>
      <c r="I47" s="117"/>
    </row>
    <row r="48" spans="1:7" s="119" customFormat="1" ht="33.75" customHeight="1">
      <c r="A48" s="43"/>
      <c r="B48" s="222" t="s">
        <v>33</v>
      </c>
      <c r="C48" s="222"/>
      <c r="D48" s="44" t="s">
        <v>3</v>
      </c>
      <c r="E48" s="45" t="s">
        <v>335</v>
      </c>
      <c r="F48" s="25" t="s">
        <v>315</v>
      </c>
      <c r="G48" s="26" t="s">
        <v>38</v>
      </c>
    </row>
    <row r="49" spans="1:9" ht="18" customHeight="1">
      <c r="A49" s="38"/>
      <c r="B49" s="46" t="s">
        <v>94</v>
      </c>
      <c r="C49" s="47"/>
      <c r="D49" s="47"/>
      <c r="E49" s="47"/>
      <c r="F49" s="91"/>
      <c r="G49" s="85"/>
      <c r="H49" s="117"/>
      <c r="I49" s="117"/>
    </row>
    <row r="50" spans="1:9" ht="18" customHeight="1">
      <c r="A50" s="38"/>
      <c r="B50" s="189" t="s">
        <v>295</v>
      </c>
      <c r="C50" s="190"/>
      <c r="D50" s="36" t="s">
        <v>163</v>
      </c>
      <c r="E50" s="37">
        <v>1</v>
      </c>
      <c r="F50" s="92"/>
      <c r="G50" s="81">
        <f>E50*F50</f>
        <v>0</v>
      </c>
      <c r="H50" s="117"/>
      <c r="I50" s="117"/>
    </row>
    <row r="51" spans="1:9" ht="18" customHeight="1">
      <c r="A51" s="38"/>
      <c r="B51" s="39" t="s">
        <v>42</v>
      </c>
      <c r="C51" s="39"/>
      <c r="D51" s="48"/>
      <c r="E51" s="49"/>
      <c r="F51" s="130"/>
      <c r="G51" s="80"/>
      <c r="H51" s="117"/>
      <c r="I51" s="117"/>
    </row>
    <row r="52" spans="1:9" ht="18" customHeight="1">
      <c r="A52" s="38"/>
      <c r="B52" s="189" t="s">
        <v>86</v>
      </c>
      <c r="C52" s="190"/>
      <c r="D52" s="36" t="s">
        <v>163</v>
      </c>
      <c r="E52" s="37">
        <v>1</v>
      </c>
      <c r="F52" s="92"/>
      <c r="G52" s="81">
        <f aca="true" t="shared" si="1" ref="G52:G60">E52*F52</f>
        <v>0</v>
      </c>
      <c r="H52" s="117"/>
      <c r="I52" s="117"/>
    </row>
    <row r="53" spans="1:9" ht="26.25" customHeight="1">
      <c r="A53" s="41"/>
      <c r="B53" s="193" t="s">
        <v>127</v>
      </c>
      <c r="C53" s="194"/>
      <c r="D53" s="36" t="s">
        <v>163</v>
      </c>
      <c r="E53" s="37">
        <v>3</v>
      </c>
      <c r="F53" s="92"/>
      <c r="G53" s="81">
        <f t="shared" si="1"/>
        <v>0</v>
      </c>
      <c r="H53" s="117"/>
      <c r="I53" s="117"/>
    </row>
    <row r="54" spans="1:9" ht="26.25" customHeight="1">
      <c r="A54" s="38"/>
      <c r="B54" s="193" t="s">
        <v>238</v>
      </c>
      <c r="C54" s="194"/>
      <c r="D54" s="36" t="s">
        <v>163</v>
      </c>
      <c r="E54" s="37">
        <v>1</v>
      </c>
      <c r="F54" s="92"/>
      <c r="G54" s="81">
        <f t="shared" si="1"/>
        <v>0</v>
      </c>
      <c r="H54" s="117"/>
      <c r="I54" s="117"/>
    </row>
    <row r="55" spans="1:9" ht="26.25" customHeight="1">
      <c r="A55" s="38"/>
      <c r="B55" s="195" t="s">
        <v>111</v>
      </c>
      <c r="C55" s="185"/>
      <c r="D55" s="36" t="s">
        <v>163</v>
      </c>
      <c r="E55" s="37">
        <v>1</v>
      </c>
      <c r="F55" s="92"/>
      <c r="G55" s="81">
        <f t="shared" si="1"/>
        <v>0</v>
      </c>
      <c r="H55" s="117"/>
      <c r="I55" s="117"/>
    </row>
    <row r="56" spans="1:9" ht="17.25" customHeight="1">
      <c r="A56" s="38"/>
      <c r="B56" s="195" t="s">
        <v>411</v>
      </c>
      <c r="C56" s="185"/>
      <c r="D56" s="36" t="s">
        <v>163</v>
      </c>
      <c r="E56" s="37">
        <v>1</v>
      </c>
      <c r="F56" s="92"/>
      <c r="G56" s="81">
        <f t="shared" si="1"/>
        <v>0</v>
      </c>
      <c r="H56" s="117"/>
      <c r="I56" s="117"/>
    </row>
    <row r="57" spans="1:9" ht="18" customHeight="1">
      <c r="A57" s="38"/>
      <c r="B57" s="189" t="s">
        <v>13</v>
      </c>
      <c r="C57" s="190"/>
      <c r="D57" s="36" t="s">
        <v>163</v>
      </c>
      <c r="E57" s="37">
        <v>1</v>
      </c>
      <c r="F57" s="92"/>
      <c r="G57" s="81">
        <f t="shared" si="1"/>
        <v>0</v>
      </c>
      <c r="H57" s="117"/>
      <c r="I57" s="117"/>
    </row>
    <row r="58" spans="1:9" ht="26.25" customHeight="1">
      <c r="A58" s="38"/>
      <c r="B58" s="184" t="s">
        <v>516</v>
      </c>
      <c r="C58" s="185"/>
      <c r="D58" s="36" t="s">
        <v>163</v>
      </c>
      <c r="E58" s="37">
        <v>1</v>
      </c>
      <c r="F58" s="92"/>
      <c r="G58" s="81">
        <f t="shared" si="1"/>
        <v>0</v>
      </c>
      <c r="H58" s="117"/>
      <c r="I58" s="117"/>
    </row>
    <row r="59" spans="1:9" ht="18" customHeight="1">
      <c r="A59" s="38"/>
      <c r="B59" s="34" t="s">
        <v>389</v>
      </c>
      <c r="C59" s="35"/>
      <c r="D59" s="36" t="s">
        <v>163</v>
      </c>
      <c r="E59" s="37">
        <v>1</v>
      </c>
      <c r="F59" s="92"/>
      <c r="G59" s="81">
        <f t="shared" si="1"/>
        <v>0</v>
      </c>
      <c r="H59" s="117"/>
      <c r="I59" s="117"/>
    </row>
    <row r="60" spans="1:9" ht="18" customHeight="1">
      <c r="A60" s="40"/>
      <c r="B60" s="34" t="s">
        <v>340</v>
      </c>
      <c r="C60" s="39"/>
      <c r="D60" s="36" t="s">
        <v>163</v>
      </c>
      <c r="E60" s="37">
        <v>1</v>
      </c>
      <c r="F60" s="92"/>
      <c r="G60" s="81">
        <f t="shared" si="1"/>
        <v>0</v>
      </c>
      <c r="H60" s="117"/>
      <c r="I60" s="117"/>
    </row>
    <row r="61" spans="1:10" ht="21.75" customHeight="1">
      <c r="A61" s="51"/>
      <c r="B61" s="52"/>
      <c r="C61" s="52"/>
      <c r="D61" s="51"/>
      <c r="E61" s="186" t="s">
        <v>320</v>
      </c>
      <c r="F61" s="186"/>
      <c r="G61" s="78">
        <f>SUM(G50:G60)</f>
        <v>0</v>
      </c>
      <c r="I61" s="120"/>
      <c r="J61" s="2"/>
    </row>
    <row r="62" spans="1:9" s="117" customFormat="1" ht="21.75" customHeight="1">
      <c r="A62" s="41"/>
      <c r="B62" s="42"/>
      <c r="C62" s="42"/>
      <c r="D62" s="41"/>
      <c r="E62" s="187" t="s">
        <v>280</v>
      </c>
      <c r="F62" s="188"/>
      <c r="G62" s="79">
        <f>SUM(G60:G60)</f>
        <v>0</v>
      </c>
      <c r="I62" s="121"/>
    </row>
    <row r="63" spans="1:9" s="117" customFormat="1" ht="21.75" customHeight="1">
      <c r="A63" s="41"/>
      <c r="B63" s="42"/>
      <c r="C63" s="42"/>
      <c r="D63" s="41"/>
      <c r="E63" s="187" t="s">
        <v>547</v>
      </c>
      <c r="F63" s="188"/>
      <c r="G63" s="79">
        <f>G61-G62</f>
        <v>0</v>
      </c>
      <c r="I63" s="121"/>
    </row>
    <row r="64" spans="1:9" ht="12.75">
      <c r="A64" s="117"/>
      <c r="B64" s="117"/>
      <c r="C64" s="117"/>
      <c r="D64" s="117"/>
      <c r="E64" s="117"/>
      <c r="H64" s="117"/>
      <c r="I64" s="117"/>
    </row>
    <row r="65" spans="1:9" ht="12.75">
      <c r="A65" s="117"/>
      <c r="B65" s="117"/>
      <c r="C65" s="117"/>
      <c r="D65" s="117"/>
      <c r="E65" s="117"/>
      <c r="H65" s="117"/>
      <c r="I65" s="117"/>
    </row>
    <row r="66" spans="1:9" ht="30.75" customHeight="1">
      <c r="A66" s="4" t="s">
        <v>76</v>
      </c>
      <c r="B66" s="5"/>
      <c r="C66" s="6"/>
      <c r="D66" s="203" t="s">
        <v>196</v>
      </c>
      <c r="E66" s="203"/>
      <c r="F66" s="86"/>
      <c r="G66" s="71"/>
      <c r="H66" s="117"/>
      <c r="I66" s="117"/>
    </row>
    <row r="67" spans="1:9" ht="18.75">
      <c r="A67" s="7">
        <v>3</v>
      </c>
      <c r="B67" s="8" t="s">
        <v>45</v>
      </c>
      <c r="C67" s="9" t="s">
        <v>98</v>
      </c>
      <c r="D67" s="10"/>
      <c r="E67" s="11"/>
      <c r="F67" s="86"/>
      <c r="G67" s="71"/>
      <c r="H67" s="117"/>
      <c r="I67" s="117"/>
    </row>
    <row r="68" spans="1:9" ht="17.25" customHeight="1">
      <c r="A68" s="38"/>
      <c r="B68" s="223" t="s">
        <v>91</v>
      </c>
      <c r="C68" s="224"/>
      <c r="D68" s="13" t="s">
        <v>211</v>
      </c>
      <c r="E68" s="14"/>
      <c r="F68" s="87"/>
      <c r="G68" s="72"/>
      <c r="H68" s="117"/>
      <c r="I68" s="117"/>
    </row>
    <row r="69" spans="1:9" ht="17.25" customHeight="1">
      <c r="A69" s="38"/>
      <c r="B69" s="206" t="s">
        <v>287</v>
      </c>
      <c r="C69" s="190"/>
      <c r="D69" s="13" t="s">
        <v>312</v>
      </c>
      <c r="E69" s="14"/>
      <c r="F69" s="87"/>
      <c r="G69" s="72"/>
      <c r="H69" s="117"/>
      <c r="I69" s="117"/>
    </row>
    <row r="70" spans="1:9" ht="17.25" customHeight="1">
      <c r="A70" s="38"/>
      <c r="B70" s="206" t="s">
        <v>202</v>
      </c>
      <c r="C70" s="190"/>
      <c r="D70" s="13" t="s">
        <v>24</v>
      </c>
      <c r="E70" s="14"/>
      <c r="F70" s="87"/>
      <c r="G70" s="72"/>
      <c r="H70" s="117"/>
      <c r="I70" s="117"/>
    </row>
    <row r="71" spans="1:9" ht="17.25" customHeight="1">
      <c r="A71" s="38"/>
      <c r="B71" s="190" t="s">
        <v>378</v>
      </c>
      <c r="C71" s="225"/>
      <c r="D71" s="15" t="s">
        <v>421</v>
      </c>
      <c r="E71" s="16"/>
      <c r="F71" s="88"/>
      <c r="G71" s="73"/>
      <c r="H71" s="117"/>
      <c r="I71" s="117"/>
    </row>
    <row r="72" spans="1:9" ht="17.25" customHeight="1">
      <c r="A72" s="38"/>
      <c r="B72" s="190" t="s">
        <v>327</v>
      </c>
      <c r="C72" s="225"/>
      <c r="D72" s="15" t="s">
        <v>155</v>
      </c>
      <c r="E72" s="16"/>
      <c r="F72" s="88"/>
      <c r="G72" s="73"/>
      <c r="H72" s="117"/>
      <c r="I72" s="117"/>
    </row>
    <row r="73" spans="1:9" ht="17.25" customHeight="1">
      <c r="A73" s="38"/>
      <c r="B73" s="189" t="s">
        <v>229</v>
      </c>
      <c r="C73" s="190"/>
      <c r="D73" s="15" t="s">
        <v>116</v>
      </c>
      <c r="E73" s="16"/>
      <c r="F73" s="88"/>
      <c r="G73" s="73"/>
      <c r="H73" s="117"/>
      <c r="I73" s="117"/>
    </row>
    <row r="74" spans="1:9" ht="17.25" customHeight="1">
      <c r="A74" s="38"/>
      <c r="B74" s="190" t="s">
        <v>395</v>
      </c>
      <c r="C74" s="225"/>
      <c r="D74" s="17" t="s">
        <v>106</v>
      </c>
      <c r="E74" s="16"/>
      <c r="F74" s="88"/>
      <c r="G74" s="73"/>
      <c r="H74" s="117"/>
      <c r="I74" s="117"/>
    </row>
    <row r="75" spans="1:9" ht="17.25" customHeight="1">
      <c r="A75" s="38"/>
      <c r="B75" s="190" t="s">
        <v>21</v>
      </c>
      <c r="C75" s="225"/>
      <c r="D75" s="18">
        <v>18000</v>
      </c>
      <c r="E75" s="19"/>
      <c r="F75" s="88"/>
      <c r="G75" s="73"/>
      <c r="H75" s="117"/>
      <c r="I75" s="117"/>
    </row>
    <row r="76" spans="1:9" ht="17.25" customHeight="1">
      <c r="A76" s="38"/>
      <c r="B76" s="190" t="s">
        <v>147</v>
      </c>
      <c r="C76" s="225"/>
      <c r="D76" s="15" t="s">
        <v>384</v>
      </c>
      <c r="E76" s="16"/>
      <c r="F76" s="88"/>
      <c r="G76" s="73"/>
      <c r="H76" s="117"/>
      <c r="I76" s="117"/>
    </row>
    <row r="77" spans="1:9" ht="17.25" customHeight="1">
      <c r="A77" s="38"/>
      <c r="B77" s="190" t="s">
        <v>336</v>
      </c>
      <c r="C77" s="225"/>
      <c r="D77" s="15">
        <v>162</v>
      </c>
      <c r="E77" s="16"/>
      <c r="F77" s="88"/>
      <c r="G77" s="73"/>
      <c r="H77" s="117"/>
      <c r="I77" s="117"/>
    </row>
    <row r="78" spans="1:9" ht="17.25" customHeight="1">
      <c r="A78" s="38"/>
      <c r="B78" s="226" t="s">
        <v>426</v>
      </c>
      <c r="C78" s="227"/>
      <c r="D78" s="20">
        <v>6871</v>
      </c>
      <c r="E78" s="21"/>
      <c r="F78" s="89"/>
      <c r="G78" s="74"/>
      <c r="H78" s="117"/>
      <c r="I78" s="117"/>
    </row>
    <row r="79" spans="1:7" s="119" customFormat="1" ht="33.75" customHeight="1">
      <c r="A79" s="43"/>
      <c r="B79" s="222" t="s">
        <v>33</v>
      </c>
      <c r="C79" s="222"/>
      <c r="D79" s="44" t="s">
        <v>3</v>
      </c>
      <c r="E79" s="45" t="s">
        <v>335</v>
      </c>
      <c r="F79" s="25" t="s">
        <v>315</v>
      </c>
      <c r="G79" s="26" t="s">
        <v>38</v>
      </c>
    </row>
    <row r="80" spans="1:9" ht="18" customHeight="1">
      <c r="A80" s="38"/>
      <c r="B80" s="46" t="s">
        <v>94</v>
      </c>
      <c r="C80" s="47"/>
      <c r="D80" s="47"/>
      <c r="E80" s="47"/>
      <c r="F80" s="91"/>
      <c r="G80" s="85"/>
      <c r="H80" s="117"/>
      <c r="I80" s="117"/>
    </row>
    <row r="81" spans="1:9" ht="18" customHeight="1">
      <c r="A81" s="38"/>
      <c r="B81" s="189" t="s">
        <v>295</v>
      </c>
      <c r="C81" s="190"/>
      <c r="D81" s="36" t="s">
        <v>163</v>
      </c>
      <c r="E81" s="37">
        <v>1</v>
      </c>
      <c r="F81" s="92"/>
      <c r="G81" s="81">
        <f>E81*F81</f>
        <v>0</v>
      </c>
      <c r="H81" s="117"/>
      <c r="I81" s="117"/>
    </row>
    <row r="82" spans="1:9" ht="18" customHeight="1">
      <c r="A82" s="38"/>
      <c r="B82" s="39" t="s">
        <v>342</v>
      </c>
      <c r="C82" s="39"/>
      <c r="D82" s="48"/>
      <c r="E82" s="49"/>
      <c r="F82" s="130"/>
      <c r="G82" s="80"/>
      <c r="H82" s="117"/>
      <c r="I82" s="117"/>
    </row>
    <row r="83" spans="1:7" s="117" customFormat="1" ht="18" customHeight="1">
      <c r="A83" s="38"/>
      <c r="B83" s="189" t="s">
        <v>86</v>
      </c>
      <c r="C83" s="190"/>
      <c r="D83" s="36" t="s">
        <v>163</v>
      </c>
      <c r="E83" s="37">
        <v>1</v>
      </c>
      <c r="F83" s="92"/>
      <c r="G83" s="81">
        <f aca="true" t="shared" si="2" ref="G83:G91">E83*F83</f>
        <v>0</v>
      </c>
    </row>
    <row r="84" spans="1:7" s="117" customFormat="1" ht="26.25" customHeight="1">
      <c r="A84" s="152"/>
      <c r="B84" s="228" t="s">
        <v>127</v>
      </c>
      <c r="C84" s="228"/>
      <c r="D84" s="36" t="s">
        <v>163</v>
      </c>
      <c r="E84" s="37">
        <v>3</v>
      </c>
      <c r="F84" s="92"/>
      <c r="G84" s="81">
        <f t="shared" si="2"/>
        <v>0</v>
      </c>
    </row>
    <row r="85" spans="1:7" s="117" customFormat="1" ht="26.25" customHeight="1">
      <c r="A85" s="38"/>
      <c r="B85" s="193" t="s">
        <v>238</v>
      </c>
      <c r="C85" s="194"/>
      <c r="D85" s="36" t="s">
        <v>163</v>
      </c>
      <c r="E85" s="37">
        <v>1</v>
      </c>
      <c r="F85" s="92"/>
      <c r="G85" s="81">
        <f t="shared" si="2"/>
        <v>0</v>
      </c>
    </row>
    <row r="86" spans="1:7" s="117" customFormat="1" ht="26.25" customHeight="1">
      <c r="A86" s="38"/>
      <c r="B86" s="195" t="s">
        <v>111</v>
      </c>
      <c r="C86" s="185"/>
      <c r="D86" s="36" t="s">
        <v>163</v>
      </c>
      <c r="E86" s="37">
        <v>1</v>
      </c>
      <c r="F86" s="92"/>
      <c r="G86" s="81">
        <f t="shared" si="2"/>
        <v>0</v>
      </c>
    </row>
    <row r="87" spans="1:7" s="117" customFormat="1" ht="17.25" customHeight="1">
      <c r="A87" s="38"/>
      <c r="B87" s="195" t="s">
        <v>411</v>
      </c>
      <c r="C87" s="185"/>
      <c r="D87" s="36" t="s">
        <v>163</v>
      </c>
      <c r="E87" s="37">
        <v>1</v>
      </c>
      <c r="F87" s="92"/>
      <c r="G87" s="81">
        <f t="shared" si="2"/>
        <v>0</v>
      </c>
    </row>
    <row r="88" spans="1:7" s="117" customFormat="1" ht="18" customHeight="1">
      <c r="A88" s="38"/>
      <c r="B88" s="189" t="s">
        <v>13</v>
      </c>
      <c r="C88" s="190"/>
      <c r="D88" s="36" t="s">
        <v>163</v>
      </c>
      <c r="E88" s="37">
        <v>1</v>
      </c>
      <c r="F88" s="92"/>
      <c r="G88" s="81">
        <f t="shared" si="2"/>
        <v>0</v>
      </c>
    </row>
    <row r="89" spans="1:7" s="117" customFormat="1" ht="26.25" customHeight="1">
      <c r="A89" s="38"/>
      <c r="B89" s="184" t="s">
        <v>516</v>
      </c>
      <c r="C89" s="185"/>
      <c r="D89" s="36" t="s">
        <v>163</v>
      </c>
      <c r="E89" s="37">
        <v>1</v>
      </c>
      <c r="F89" s="92"/>
      <c r="G89" s="81">
        <f t="shared" si="2"/>
        <v>0</v>
      </c>
    </row>
    <row r="90" spans="1:7" s="117" customFormat="1" ht="18" customHeight="1">
      <c r="A90" s="38"/>
      <c r="B90" s="34" t="s">
        <v>389</v>
      </c>
      <c r="C90" s="35"/>
      <c r="D90" s="36" t="s">
        <v>163</v>
      </c>
      <c r="E90" s="37">
        <v>1</v>
      </c>
      <c r="F90" s="92"/>
      <c r="G90" s="81">
        <f t="shared" si="2"/>
        <v>0</v>
      </c>
    </row>
    <row r="91" spans="1:7" s="117" customFormat="1" ht="18" customHeight="1">
      <c r="A91" s="40"/>
      <c r="B91" s="34" t="s">
        <v>340</v>
      </c>
      <c r="C91" s="39"/>
      <c r="D91" s="36" t="s">
        <v>163</v>
      </c>
      <c r="E91" s="37">
        <v>1</v>
      </c>
      <c r="F91" s="92"/>
      <c r="G91" s="81">
        <f t="shared" si="2"/>
        <v>0</v>
      </c>
    </row>
    <row r="92" spans="1:10" ht="21.75" customHeight="1">
      <c r="A92" s="51"/>
      <c r="B92" s="135"/>
      <c r="C92" s="52"/>
      <c r="D92" s="51"/>
      <c r="E92" s="186" t="s">
        <v>320</v>
      </c>
      <c r="F92" s="186"/>
      <c r="G92" s="78">
        <f>SUM(G81:G91)</f>
        <v>0</v>
      </c>
      <c r="H92" s="133"/>
      <c r="I92" s="134"/>
      <c r="J92" s="2"/>
    </row>
    <row r="93" spans="1:9" s="117" customFormat="1" ht="21.75" customHeight="1">
      <c r="A93" s="41"/>
      <c r="B93" s="42"/>
      <c r="C93" s="42"/>
      <c r="D93" s="41"/>
      <c r="E93" s="187" t="s">
        <v>280</v>
      </c>
      <c r="F93" s="188"/>
      <c r="G93" s="79">
        <f>SUM(G91:G91)</f>
        <v>0</v>
      </c>
      <c r="I93" s="121"/>
    </row>
    <row r="94" spans="1:9" s="117" customFormat="1" ht="21.75" customHeight="1">
      <c r="A94" s="41"/>
      <c r="B94" s="42"/>
      <c r="C94" s="42"/>
      <c r="D94" s="41"/>
      <c r="E94" s="187" t="s">
        <v>547</v>
      </c>
      <c r="F94" s="188"/>
      <c r="G94" s="79">
        <f>G92-G93</f>
        <v>0</v>
      </c>
      <c r="I94" s="121"/>
    </row>
    <row r="95" spans="1:9" ht="12.75">
      <c r="A95" s="117"/>
      <c r="B95" s="117"/>
      <c r="C95" s="117"/>
      <c r="D95" s="117"/>
      <c r="E95" s="117"/>
      <c r="H95" s="117"/>
      <c r="I95" s="117"/>
    </row>
    <row r="96" spans="1:9" ht="12.75">
      <c r="A96" s="117"/>
      <c r="B96" s="117"/>
      <c r="C96" s="117"/>
      <c r="D96" s="117"/>
      <c r="E96" s="117"/>
      <c r="H96" s="117"/>
      <c r="I96" s="117"/>
    </row>
    <row r="97" spans="1:9" ht="30.75" customHeight="1">
      <c r="A97" s="4" t="s">
        <v>76</v>
      </c>
      <c r="B97" s="5"/>
      <c r="C97" s="6"/>
      <c r="D97" s="203" t="s">
        <v>196</v>
      </c>
      <c r="E97" s="203"/>
      <c r="F97" s="86"/>
      <c r="G97" s="71"/>
      <c r="H97" s="117"/>
      <c r="I97" s="117"/>
    </row>
    <row r="98" spans="1:9" ht="18.75">
      <c r="A98" s="7">
        <v>4</v>
      </c>
      <c r="B98" s="8" t="s">
        <v>45</v>
      </c>
      <c r="C98" s="9" t="s">
        <v>252</v>
      </c>
      <c r="D98" s="10"/>
      <c r="E98" s="11"/>
      <c r="F98" s="86"/>
      <c r="G98" s="71"/>
      <c r="H98" s="117"/>
      <c r="I98" s="117"/>
    </row>
    <row r="99" spans="1:9" ht="17.25" customHeight="1">
      <c r="A99" s="38"/>
      <c r="B99" s="223" t="s">
        <v>91</v>
      </c>
      <c r="C99" s="224"/>
      <c r="D99" s="13" t="s">
        <v>211</v>
      </c>
      <c r="E99" s="14"/>
      <c r="F99" s="87"/>
      <c r="G99" s="72"/>
      <c r="H99" s="117"/>
      <c r="I99" s="117"/>
    </row>
    <row r="100" spans="1:9" ht="17.25" customHeight="1">
      <c r="A100" s="38"/>
      <c r="B100" s="206" t="s">
        <v>287</v>
      </c>
      <c r="C100" s="190"/>
      <c r="D100" s="13" t="s">
        <v>312</v>
      </c>
      <c r="E100" s="14"/>
      <c r="F100" s="87"/>
      <c r="G100" s="72"/>
      <c r="H100" s="117"/>
      <c r="I100" s="117"/>
    </row>
    <row r="101" spans="1:9" ht="17.25" customHeight="1">
      <c r="A101" s="38"/>
      <c r="B101" s="206" t="s">
        <v>202</v>
      </c>
      <c r="C101" s="190"/>
      <c r="D101" s="13" t="s">
        <v>192</v>
      </c>
      <c r="E101" s="14"/>
      <c r="F101" s="87"/>
      <c r="G101" s="72"/>
      <c r="H101" s="117"/>
      <c r="I101" s="117"/>
    </row>
    <row r="102" spans="1:9" ht="17.25" customHeight="1">
      <c r="A102" s="38"/>
      <c r="B102" s="190" t="s">
        <v>378</v>
      </c>
      <c r="C102" s="225"/>
      <c r="D102" s="15" t="s">
        <v>303</v>
      </c>
      <c r="E102" s="16"/>
      <c r="F102" s="88"/>
      <c r="G102" s="73"/>
      <c r="H102" s="117"/>
      <c r="I102" s="117"/>
    </row>
    <row r="103" spans="1:9" ht="17.25" customHeight="1">
      <c r="A103" s="38"/>
      <c r="B103" s="190" t="s">
        <v>327</v>
      </c>
      <c r="C103" s="225"/>
      <c r="D103" s="15" t="s">
        <v>221</v>
      </c>
      <c r="E103" s="16"/>
      <c r="F103" s="88"/>
      <c r="G103" s="73"/>
      <c r="H103" s="117"/>
      <c r="I103" s="117"/>
    </row>
    <row r="104" spans="1:9" ht="17.25" customHeight="1">
      <c r="A104" s="38"/>
      <c r="B104" s="189" t="s">
        <v>229</v>
      </c>
      <c r="C104" s="190"/>
      <c r="D104" s="15" t="s">
        <v>116</v>
      </c>
      <c r="E104" s="16"/>
      <c r="F104" s="88"/>
      <c r="G104" s="73"/>
      <c r="H104" s="117"/>
      <c r="I104" s="117"/>
    </row>
    <row r="105" spans="1:9" ht="17.25" customHeight="1">
      <c r="A105" s="38"/>
      <c r="B105" s="190" t="s">
        <v>395</v>
      </c>
      <c r="C105" s="225"/>
      <c r="D105" s="17" t="s">
        <v>180</v>
      </c>
      <c r="E105" s="16"/>
      <c r="F105" s="88"/>
      <c r="G105" s="73"/>
      <c r="H105" s="117"/>
      <c r="I105" s="117"/>
    </row>
    <row r="106" spans="1:7" s="117" customFormat="1" ht="17.25" customHeight="1">
      <c r="A106" s="38"/>
      <c r="B106" s="190" t="s">
        <v>21</v>
      </c>
      <c r="C106" s="225"/>
      <c r="D106" s="18">
        <v>18000</v>
      </c>
      <c r="E106" s="19"/>
      <c r="F106" s="88"/>
      <c r="G106" s="73"/>
    </row>
    <row r="107" spans="1:7" s="117" customFormat="1" ht="17.25" customHeight="1">
      <c r="A107" s="38"/>
      <c r="B107" s="190" t="s">
        <v>147</v>
      </c>
      <c r="C107" s="225"/>
      <c r="D107" s="15" t="s">
        <v>384</v>
      </c>
      <c r="E107" s="16"/>
      <c r="F107" s="88"/>
      <c r="G107" s="73"/>
    </row>
    <row r="108" spans="1:7" s="117" customFormat="1" ht="17.25" customHeight="1">
      <c r="A108" s="38"/>
      <c r="B108" s="190" t="s">
        <v>336</v>
      </c>
      <c r="C108" s="225"/>
      <c r="D108" s="15">
        <v>206</v>
      </c>
      <c r="E108" s="16"/>
      <c r="F108" s="88"/>
      <c r="G108" s="73"/>
    </row>
    <row r="109" spans="1:7" s="117" customFormat="1" ht="17.25" customHeight="1">
      <c r="A109" s="38"/>
      <c r="B109" s="226" t="s">
        <v>426</v>
      </c>
      <c r="C109" s="227"/>
      <c r="D109" s="20">
        <v>6871</v>
      </c>
      <c r="E109" s="21"/>
      <c r="F109" s="89"/>
      <c r="G109" s="74"/>
    </row>
    <row r="110" spans="1:7" s="119" customFormat="1" ht="33.75" customHeight="1">
      <c r="A110" s="43"/>
      <c r="B110" s="222" t="s">
        <v>33</v>
      </c>
      <c r="C110" s="222"/>
      <c r="D110" s="44" t="s">
        <v>3</v>
      </c>
      <c r="E110" s="45" t="s">
        <v>335</v>
      </c>
      <c r="F110" s="25" t="s">
        <v>315</v>
      </c>
      <c r="G110" s="26" t="s">
        <v>38</v>
      </c>
    </row>
    <row r="111" spans="1:7" s="117" customFormat="1" ht="18" customHeight="1">
      <c r="A111" s="38"/>
      <c r="B111" s="46" t="s">
        <v>94</v>
      </c>
      <c r="C111" s="47"/>
      <c r="D111" s="47"/>
      <c r="E111" s="47"/>
      <c r="F111" s="91"/>
      <c r="G111" s="85"/>
    </row>
    <row r="112" spans="1:7" s="117" customFormat="1" ht="18" customHeight="1">
      <c r="A112" s="38"/>
      <c r="B112" s="189" t="s">
        <v>295</v>
      </c>
      <c r="C112" s="190"/>
      <c r="D112" s="36" t="s">
        <v>163</v>
      </c>
      <c r="E112" s="37">
        <v>1</v>
      </c>
      <c r="F112" s="92"/>
      <c r="G112" s="81">
        <f>E112*F112</f>
        <v>0</v>
      </c>
    </row>
    <row r="113" spans="1:7" s="117" customFormat="1" ht="18" customHeight="1">
      <c r="A113" s="38"/>
      <c r="B113" s="39" t="s">
        <v>42</v>
      </c>
      <c r="C113" s="39"/>
      <c r="D113" s="48"/>
      <c r="E113" s="49"/>
      <c r="F113" s="130"/>
      <c r="G113" s="80"/>
    </row>
    <row r="114" spans="1:7" s="117" customFormat="1" ht="18" customHeight="1">
      <c r="A114" s="38"/>
      <c r="B114" s="189" t="s">
        <v>86</v>
      </c>
      <c r="C114" s="190"/>
      <c r="D114" s="36" t="s">
        <v>163</v>
      </c>
      <c r="E114" s="37">
        <v>1</v>
      </c>
      <c r="F114" s="92"/>
      <c r="G114" s="81">
        <f aca="true" t="shared" si="3" ref="G114:G122">E114*F114</f>
        <v>0</v>
      </c>
    </row>
    <row r="115" spans="1:7" s="117" customFormat="1" ht="26.25" customHeight="1">
      <c r="A115" s="152"/>
      <c r="B115" s="193" t="s">
        <v>127</v>
      </c>
      <c r="C115" s="194"/>
      <c r="D115" s="36" t="s">
        <v>163</v>
      </c>
      <c r="E115" s="37">
        <v>3</v>
      </c>
      <c r="F115" s="92"/>
      <c r="G115" s="81">
        <f t="shared" si="3"/>
        <v>0</v>
      </c>
    </row>
    <row r="116" spans="1:7" s="117" customFormat="1" ht="26.25" customHeight="1">
      <c r="A116" s="38"/>
      <c r="B116" s="193" t="s">
        <v>238</v>
      </c>
      <c r="C116" s="194"/>
      <c r="D116" s="36" t="s">
        <v>163</v>
      </c>
      <c r="E116" s="37">
        <v>1</v>
      </c>
      <c r="F116" s="92"/>
      <c r="G116" s="81">
        <f t="shared" si="3"/>
        <v>0</v>
      </c>
    </row>
    <row r="117" spans="1:7" s="117" customFormat="1" ht="26.25" customHeight="1">
      <c r="A117" s="38"/>
      <c r="B117" s="195" t="s">
        <v>111</v>
      </c>
      <c r="C117" s="185"/>
      <c r="D117" s="36" t="s">
        <v>163</v>
      </c>
      <c r="E117" s="37">
        <v>1</v>
      </c>
      <c r="F117" s="92"/>
      <c r="G117" s="81">
        <f t="shared" si="3"/>
        <v>0</v>
      </c>
    </row>
    <row r="118" spans="1:7" s="117" customFormat="1" ht="17.25" customHeight="1">
      <c r="A118" s="38"/>
      <c r="B118" s="195" t="s">
        <v>411</v>
      </c>
      <c r="C118" s="185"/>
      <c r="D118" s="36" t="s">
        <v>163</v>
      </c>
      <c r="E118" s="37">
        <v>1</v>
      </c>
      <c r="F118" s="92"/>
      <c r="G118" s="81">
        <f t="shared" si="3"/>
        <v>0</v>
      </c>
    </row>
    <row r="119" spans="1:7" s="117" customFormat="1" ht="18" customHeight="1">
      <c r="A119" s="38"/>
      <c r="B119" s="189" t="s">
        <v>13</v>
      </c>
      <c r="C119" s="190"/>
      <c r="D119" s="36" t="s">
        <v>163</v>
      </c>
      <c r="E119" s="37">
        <v>1</v>
      </c>
      <c r="F119" s="92"/>
      <c r="G119" s="81">
        <f t="shared" si="3"/>
        <v>0</v>
      </c>
    </row>
    <row r="120" spans="1:7" s="117" customFormat="1" ht="26.25" customHeight="1">
      <c r="A120" s="38"/>
      <c r="B120" s="184" t="s">
        <v>516</v>
      </c>
      <c r="C120" s="185"/>
      <c r="D120" s="36" t="s">
        <v>163</v>
      </c>
      <c r="E120" s="37">
        <v>1</v>
      </c>
      <c r="F120" s="92"/>
      <c r="G120" s="81">
        <f t="shared" si="3"/>
        <v>0</v>
      </c>
    </row>
    <row r="121" spans="1:7" s="117" customFormat="1" ht="18" customHeight="1">
      <c r="A121" s="38"/>
      <c r="B121" s="34" t="s">
        <v>389</v>
      </c>
      <c r="C121" s="35"/>
      <c r="D121" s="36" t="s">
        <v>163</v>
      </c>
      <c r="E121" s="37">
        <v>1</v>
      </c>
      <c r="F121" s="92"/>
      <c r="G121" s="81">
        <f t="shared" si="3"/>
        <v>0</v>
      </c>
    </row>
    <row r="122" spans="1:9" ht="18" customHeight="1">
      <c r="A122" s="40"/>
      <c r="B122" s="34" t="s">
        <v>340</v>
      </c>
      <c r="C122" s="39"/>
      <c r="D122" s="36" t="s">
        <v>163</v>
      </c>
      <c r="E122" s="37">
        <v>1</v>
      </c>
      <c r="F122" s="92"/>
      <c r="G122" s="81">
        <f t="shared" si="3"/>
        <v>0</v>
      </c>
      <c r="H122" s="117"/>
      <c r="I122" s="117"/>
    </row>
    <row r="123" spans="1:10" ht="21.75" customHeight="1">
      <c r="A123" s="51"/>
      <c r="B123" s="52"/>
      <c r="C123" s="52"/>
      <c r="D123" s="51"/>
      <c r="E123" s="186" t="s">
        <v>320</v>
      </c>
      <c r="F123" s="186"/>
      <c r="G123" s="78">
        <f>SUM(G112:G122)</f>
        <v>0</v>
      </c>
      <c r="I123" s="120"/>
      <c r="J123" s="2"/>
    </row>
    <row r="124" spans="1:9" s="117" customFormat="1" ht="21.75" customHeight="1">
      <c r="A124" s="41"/>
      <c r="B124" s="42"/>
      <c r="C124" s="42"/>
      <c r="D124" s="41"/>
      <c r="E124" s="187" t="s">
        <v>280</v>
      </c>
      <c r="F124" s="188"/>
      <c r="G124" s="79">
        <f>SUM(G122:G122)</f>
        <v>0</v>
      </c>
      <c r="I124" s="121"/>
    </row>
    <row r="125" spans="1:9" s="117" customFormat="1" ht="21.75" customHeight="1">
      <c r="A125" s="41"/>
      <c r="B125" s="42"/>
      <c r="C125" s="42"/>
      <c r="D125" s="41"/>
      <c r="E125" s="187" t="s">
        <v>547</v>
      </c>
      <c r="F125" s="188"/>
      <c r="G125" s="79">
        <f>G123-G124</f>
        <v>0</v>
      </c>
      <c r="I125" s="121"/>
    </row>
    <row r="126" spans="1:9" ht="12.75">
      <c r="A126" s="117"/>
      <c r="B126" s="117"/>
      <c r="C126" s="117"/>
      <c r="D126" s="117"/>
      <c r="E126" s="117"/>
      <c r="H126" s="117"/>
      <c r="I126" s="117"/>
    </row>
    <row r="127" spans="1:9" ht="12.75">
      <c r="A127" s="117"/>
      <c r="B127" s="117"/>
      <c r="C127" s="117"/>
      <c r="D127" s="117"/>
      <c r="E127" s="117"/>
      <c r="H127" s="117"/>
      <c r="I127" s="117"/>
    </row>
    <row r="128" spans="1:9" ht="30.75" customHeight="1">
      <c r="A128" s="4" t="s">
        <v>76</v>
      </c>
      <c r="B128" s="5"/>
      <c r="C128" s="6"/>
      <c r="D128" s="203" t="s">
        <v>196</v>
      </c>
      <c r="E128" s="203"/>
      <c r="F128" s="86"/>
      <c r="G128" s="71"/>
      <c r="H128" s="117"/>
      <c r="I128" s="117"/>
    </row>
    <row r="129" spans="1:9" ht="18.75">
      <c r="A129" s="7">
        <v>5</v>
      </c>
      <c r="B129" s="8" t="s">
        <v>45</v>
      </c>
      <c r="C129" s="9" t="s">
        <v>267</v>
      </c>
      <c r="D129" s="10"/>
      <c r="E129" s="11"/>
      <c r="F129" s="86"/>
      <c r="G129" s="71"/>
      <c r="H129" s="117"/>
      <c r="I129" s="117"/>
    </row>
    <row r="130" spans="1:9" ht="17.25" customHeight="1">
      <c r="A130" s="38"/>
      <c r="B130" s="223" t="s">
        <v>91</v>
      </c>
      <c r="C130" s="224"/>
      <c r="D130" s="13" t="s">
        <v>211</v>
      </c>
      <c r="E130" s="14"/>
      <c r="F130" s="87"/>
      <c r="G130" s="72"/>
      <c r="H130" s="117"/>
      <c r="I130" s="117"/>
    </row>
    <row r="131" spans="1:9" ht="17.25" customHeight="1">
      <c r="A131" s="38"/>
      <c r="B131" s="206" t="s">
        <v>287</v>
      </c>
      <c r="C131" s="190"/>
      <c r="D131" s="13" t="s">
        <v>312</v>
      </c>
      <c r="E131" s="14"/>
      <c r="F131" s="87"/>
      <c r="G131" s="72"/>
      <c r="H131" s="117"/>
      <c r="I131" s="117"/>
    </row>
    <row r="132" spans="1:9" ht="17.25" customHeight="1">
      <c r="A132" s="38"/>
      <c r="B132" s="206" t="s">
        <v>202</v>
      </c>
      <c r="C132" s="190"/>
      <c r="D132" s="13" t="s">
        <v>236</v>
      </c>
      <c r="E132" s="14"/>
      <c r="F132" s="87"/>
      <c r="G132" s="72"/>
      <c r="H132" s="117"/>
      <c r="I132" s="117"/>
    </row>
    <row r="133" spans="1:9" ht="17.25" customHeight="1">
      <c r="A133" s="38"/>
      <c r="B133" s="190" t="s">
        <v>378</v>
      </c>
      <c r="C133" s="225"/>
      <c r="D133" s="15" t="s">
        <v>423</v>
      </c>
      <c r="E133" s="16"/>
      <c r="F133" s="88"/>
      <c r="G133" s="73"/>
      <c r="H133" s="117"/>
      <c r="I133" s="117"/>
    </row>
    <row r="134" spans="1:9" ht="17.25" customHeight="1">
      <c r="A134" s="38"/>
      <c r="B134" s="190" t="s">
        <v>327</v>
      </c>
      <c r="C134" s="225"/>
      <c r="D134" s="15" t="s">
        <v>96</v>
      </c>
      <c r="E134" s="16"/>
      <c r="F134" s="88"/>
      <c r="G134" s="73"/>
      <c r="H134" s="117"/>
      <c r="I134" s="117"/>
    </row>
    <row r="135" spans="1:9" ht="17.25" customHeight="1">
      <c r="A135" s="38"/>
      <c r="B135" s="189" t="s">
        <v>229</v>
      </c>
      <c r="C135" s="190"/>
      <c r="D135" s="15" t="s">
        <v>67</v>
      </c>
      <c r="E135" s="16"/>
      <c r="F135" s="88"/>
      <c r="G135" s="73"/>
      <c r="H135" s="117"/>
      <c r="I135" s="117"/>
    </row>
    <row r="136" spans="1:7" s="117" customFormat="1" ht="17.25" customHeight="1">
      <c r="A136" s="38"/>
      <c r="B136" s="190" t="s">
        <v>395</v>
      </c>
      <c r="C136" s="225"/>
      <c r="D136" s="17" t="s">
        <v>212</v>
      </c>
      <c r="E136" s="16"/>
      <c r="F136" s="88"/>
      <c r="G136" s="73"/>
    </row>
    <row r="137" spans="1:9" ht="17.25" customHeight="1">
      <c r="A137" s="38"/>
      <c r="B137" s="190" t="s">
        <v>21</v>
      </c>
      <c r="C137" s="225"/>
      <c r="D137" s="18">
        <v>18000</v>
      </c>
      <c r="E137" s="19"/>
      <c r="F137" s="88"/>
      <c r="G137" s="73"/>
      <c r="H137" s="117"/>
      <c r="I137" s="117"/>
    </row>
    <row r="138" spans="1:9" ht="17.25" customHeight="1">
      <c r="A138" s="38"/>
      <c r="B138" s="190" t="s">
        <v>147</v>
      </c>
      <c r="C138" s="225"/>
      <c r="D138" s="15" t="s">
        <v>384</v>
      </c>
      <c r="E138" s="16"/>
      <c r="F138" s="88"/>
      <c r="G138" s="73"/>
      <c r="H138" s="117"/>
      <c r="I138" s="117"/>
    </row>
    <row r="139" spans="1:9" ht="17.25" customHeight="1">
      <c r="A139" s="38"/>
      <c r="B139" s="190" t="s">
        <v>336</v>
      </c>
      <c r="C139" s="225"/>
      <c r="D139" s="15">
        <v>162</v>
      </c>
      <c r="E139" s="16"/>
      <c r="F139" s="88"/>
      <c r="G139" s="73"/>
      <c r="H139" s="117"/>
      <c r="I139" s="117"/>
    </row>
    <row r="140" spans="1:9" ht="17.25" customHeight="1">
      <c r="A140" s="38"/>
      <c r="B140" s="226" t="s">
        <v>426</v>
      </c>
      <c r="C140" s="227"/>
      <c r="D140" s="20">
        <v>6871</v>
      </c>
      <c r="E140" s="21"/>
      <c r="F140" s="89"/>
      <c r="G140" s="74"/>
      <c r="H140" s="117"/>
      <c r="I140" s="117"/>
    </row>
    <row r="141" spans="1:7" s="119" customFormat="1" ht="33.75" customHeight="1">
      <c r="A141" s="43"/>
      <c r="B141" s="222" t="s">
        <v>33</v>
      </c>
      <c r="C141" s="222"/>
      <c r="D141" s="44" t="s">
        <v>3</v>
      </c>
      <c r="E141" s="45" t="s">
        <v>335</v>
      </c>
      <c r="F141" s="25" t="s">
        <v>315</v>
      </c>
      <c r="G141" s="26" t="s">
        <v>38</v>
      </c>
    </row>
    <row r="142" spans="1:9" ht="18" customHeight="1">
      <c r="A142" s="38"/>
      <c r="B142" s="46" t="s">
        <v>94</v>
      </c>
      <c r="C142" s="47"/>
      <c r="D142" s="47"/>
      <c r="E142" s="47"/>
      <c r="F142" s="91"/>
      <c r="G142" s="85"/>
      <c r="H142" s="117"/>
      <c r="I142" s="117"/>
    </row>
    <row r="143" spans="1:9" ht="18" customHeight="1">
      <c r="A143" s="38"/>
      <c r="B143" s="189" t="s">
        <v>295</v>
      </c>
      <c r="C143" s="190"/>
      <c r="D143" s="36" t="s">
        <v>163</v>
      </c>
      <c r="E143" s="37">
        <v>1</v>
      </c>
      <c r="F143" s="92"/>
      <c r="G143" s="81">
        <f>E143*F143</f>
        <v>0</v>
      </c>
      <c r="H143" s="117"/>
      <c r="I143" s="117"/>
    </row>
    <row r="144" spans="1:9" ht="18" customHeight="1">
      <c r="A144" s="38"/>
      <c r="B144" s="39" t="s">
        <v>42</v>
      </c>
      <c r="C144" s="39"/>
      <c r="D144" s="48"/>
      <c r="E144" s="49"/>
      <c r="F144" s="130"/>
      <c r="G144" s="80"/>
      <c r="H144" s="117"/>
      <c r="I144" s="117"/>
    </row>
    <row r="145" spans="1:9" ht="18" customHeight="1">
      <c r="A145" s="38"/>
      <c r="B145" s="189" t="s">
        <v>86</v>
      </c>
      <c r="C145" s="190"/>
      <c r="D145" s="36" t="s">
        <v>163</v>
      </c>
      <c r="E145" s="37">
        <v>1</v>
      </c>
      <c r="F145" s="92"/>
      <c r="G145" s="81">
        <f aca="true" t="shared" si="4" ref="G145:G153">E145*F145</f>
        <v>0</v>
      </c>
      <c r="H145" s="117"/>
      <c r="I145" s="117"/>
    </row>
    <row r="146" spans="1:9" ht="26.25" customHeight="1">
      <c r="A146" s="152"/>
      <c r="B146" s="228" t="s">
        <v>127</v>
      </c>
      <c r="C146" s="228"/>
      <c r="D146" s="36" t="s">
        <v>163</v>
      </c>
      <c r="E146" s="37">
        <v>3</v>
      </c>
      <c r="F146" s="92"/>
      <c r="G146" s="81">
        <f t="shared" si="4"/>
        <v>0</v>
      </c>
      <c r="H146" s="117"/>
      <c r="I146" s="117"/>
    </row>
    <row r="147" spans="1:9" ht="26.25" customHeight="1">
      <c r="A147" s="38"/>
      <c r="B147" s="193" t="s">
        <v>238</v>
      </c>
      <c r="C147" s="194"/>
      <c r="D147" s="36" t="s">
        <v>163</v>
      </c>
      <c r="E147" s="37">
        <v>1</v>
      </c>
      <c r="F147" s="92"/>
      <c r="G147" s="81">
        <f t="shared" si="4"/>
        <v>0</v>
      </c>
      <c r="H147" s="117"/>
      <c r="I147" s="117"/>
    </row>
    <row r="148" spans="1:9" ht="26.25" customHeight="1">
      <c r="A148" s="38"/>
      <c r="B148" s="195" t="s">
        <v>111</v>
      </c>
      <c r="C148" s="185"/>
      <c r="D148" s="36" t="s">
        <v>163</v>
      </c>
      <c r="E148" s="37">
        <v>1</v>
      </c>
      <c r="F148" s="92"/>
      <c r="G148" s="81">
        <f t="shared" si="4"/>
        <v>0</v>
      </c>
      <c r="H148" s="117"/>
      <c r="I148" s="117"/>
    </row>
    <row r="149" spans="1:9" ht="17.25" customHeight="1">
      <c r="A149" s="38"/>
      <c r="B149" s="195" t="s">
        <v>411</v>
      </c>
      <c r="C149" s="185"/>
      <c r="D149" s="36" t="s">
        <v>163</v>
      </c>
      <c r="E149" s="37">
        <v>1</v>
      </c>
      <c r="F149" s="92"/>
      <c r="G149" s="81">
        <f t="shared" si="4"/>
        <v>0</v>
      </c>
      <c r="H149" s="117"/>
      <c r="I149" s="117"/>
    </row>
    <row r="150" spans="1:9" ht="18" customHeight="1">
      <c r="A150" s="38"/>
      <c r="B150" s="189" t="s">
        <v>13</v>
      </c>
      <c r="C150" s="190"/>
      <c r="D150" s="36" t="s">
        <v>163</v>
      </c>
      <c r="E150" s="37">
        <v>1</v>
      </c>
      <c r="F150" s="92"/>
      <c r="G150" s="81">
        <f t="shared" si="4"/>
        <v>0</v>
      </c>
      <c r="H150" s="117"/>
      <c r="I150" s="117"/>
    </row>
    <row r="151" spans="1:9" ht="26.25" customHeight="1">
      <c r="A151" s="38"/>
      <c r="B151" s="184" t="s">
        <v>516</v>
      </c>
      <c r="C151" s="185"/>
      <c r="D151" s="36" t="s">
        <v>163</v>
      </c>
      <c r="E151" s="37">
        <v>1</v>
      </c>
      <c r="F151" s="92"/>
      <c r="G151" s="81">
        <f t="shared" si="4"/>
        <v>0</v>
      </c>
      <c r="H151" s="117"/>
      <c r="I151" s="117"/>
    </row>
    <row r="152" spans="1:9" ht="18" customHeight="1">
      <c r="A152" s="38"/>
      <c r="B152" s="34" t="s">
        <v>389</v>
      </c>
      <c r="C152" s="35"/>
      <c r="D152" s="36" t="s">
        <v>163</v>
      </c>
      <c r="E152" s="37">
        <v>1</v>
      </c>
      <c r="F152" s="92"/>
      <c r="G152" s="81">
        <f t="shared" si="4"/>
        <v>0</v>
      </c>
      <c r="H152" s="117"/>
      <c r="I152" s="117"/>
    </row>
    <row r="153" spans="1:9" ht="18" customHeight="1">
      <c r="A153" s="40"/>
      <c r="B153" s="34" t="s">
        <v>340</v>
      </c>
      <c r="C153" s="39"/>
      <c r="D153" s="36" t="s">
        <v>163</v>
      </c>
      <c r="E153" s="37">
        <v>1</v>
      </c>
      <c r="F153" s="92"/>
      <c r="G153" s="81">
        <f t="shared" si="4"/>
        <v>0</v>
      </c>
      <c r="H153" s="117"/>
      <c r="I153" s="117"/>
    </row>
    <row r="154" spans="1:10" ht="21.75" customHeight="1">
      <c r="A154" s="51"/>
      <c r="B154" s="52"/>
      <c r="C154" s="52"/>
      <c r="D154" s="51"/>
      <c r="E154" s="186" t="s">
        <v>320</v>
      </c>
      <c r="F154" s="186"/>
      <c r="G154" s="78">
        <f>SUM(G143:G153)</f>
        <v>0</v>
      </c>
      <c r="I154" s="120"/>
      <c r="J154" s="2"/>
    </row>
    <row r="155" spans="1:9" s="117" customFormat="1" ht="21.75" customHeight="1">
      <c r="A155" s="41"/>
      <c r="B155" s="42"/>
      <c r="C155" s="42"/>
      <c r="D155" s="41"/>
      <c r="E155" s="187" t="s">
        <v>280</v>
      </c>
      <c r="F155" s="188"/>
      <c r="G155" s="79">
        <f>SUM(G153:G153)</f>
        <v>0</v>
      </c>
      <c r="I155" s="121"/>
    </row>
    <row r="156" spans="1:9" s="117" customFormat="1" ht="21.75" customHeight="1">
      <c r="A156" s="41"/>
      <c r="B156" s="42"/>
      <c r="C156" s="42"/>
      <c r="D156" s="41"/>
      <c r="E156" s="187" t="s">
        <v>547</v>
      </c>
      <c r="F156" s="188"/>
      <c r="G156" s="79">
        <f>G154-G155</f>
        <v>0</v>
      </c>
      <c r="I156" s="121"/>
    </row>
    <row r="159" spans="1:7" ht="30.75" customHeight="1">
      <c r="A159" s="4" t="s">
        <v>76</v>
      </c>
      <c r="B159" s="6"/>
      <c r="C159" s="6"/>
      <c r="D159" s="203" t="s">
        <v>196</v>
      </c>
      <c r="E159" s="203"/>
      <c r="F159" s="86"/>
      <c r="G159" s="71"/>
    </row>
    <row r="160" spans="1:7" ht="18.75">
      <c r="A160" s="7">
        <v>6</v>
      </c>
      <c r="B160" s="8" t="s">
        <v>45</v>
      </c>
      <c r="C160" s="9" t="s">
        <v>215</v>
      </c>
      <c r="D160" s="10"/>
      <c r="E160" s="11"/>
      <c r="F160" s="86"/>
      <c r="G160" s="71"/>
    </row>
    <row r="161" spans="1:7" ht="17.25" customHeight="1">
      <c r="A161" s="12"/>
      <c r="B161" s="204" t="s">
        <v>91</v>
      </c>
      <c r="C161" s="205"/>
      <c r="D161" s="13" t="s">
        <v>211</v>
      </c>
      <c r="E161" s="14"/>
      <c r="F161" s="87"/>
      <c r="G161" s="72"/>
    </row>
    <row r="162" spans="1:7" ht="17.25" customHeight="1">
      <c r="A162" s="12"/>
      <c r="B162" s="201" t="s">
        <v>287</v>
      </c>
      <c r="C162" s="196"/>
      <c r="D162" s="13" t="s">
        <v>312</v>
      </c>
      <c r="E162" s="14"/>
      <c r="F162" s="87"/>
      <c r="G162" s="72"/>
    </row>
    <row r="163" spans="1:7" ht="17.25" customHeight="1">
      <c r="A163" s="12"/>
      <c r="B163" s="201" t="s">
        <v>202</v>
      </c>
      <c r="C163" s="196"/>
      <c r="D163" s="13" t="s">
        <v>236</v>
      </c>
      <c r="E163" s="14"/>
      <c r="F163" s="87"/>
      <c r="G163" s="72"/>
    </row>
    <row r="164" spans="1:7" ht="17.25" customHeight="1">
      <c r="A164" s="12"/>
      <c r="B164" s="196" t="s">
        <v>378</v>
      </c>
      <c r="C164" s="197"/>
      <c r="D164" s="15" t="s">
        <v>423</v>
      </c>
      <c r="E164" s="16"/>
      <c r="F164" s="88"/>
      <c r="G164" s="73"/>
    </row>
    <row r="165" spans="1:7" ht="17.25" customHeight="1">
      <c r="A165" s="12"/>
      <c r="B165" s="196" t="s">
        <v>327</v>
      </c>
      <c r="C165" s="197"/>
      <c r="D165" s="15" t="s">
        <v>201</v>
      </c>
      <c r="E165" s="16"/>
      <c r="F165" s="88"/>
      <c r="G165" s="73"/>
    </row>
    <row r="166" spans="1:7" ht="17.25" customHeight="1">
      <c r="A166" s="12"/>
      <c r="B166" s="201" t="s">
        <v>229</v>
      </c>
      <c r="C166" s="196"/>
      <c r="D166" s="15" t="s">
        <v>67</v>
      </c>
      <c r="E166" s="16"/>
      <c r="F166" s="88"/>
      <c r="G166" s="73"/>
    </row>
    <row r="167" spans="1:7" ht="17.25" customHeight="1">
      <c r="A167" s="12"/>
      <c r="B167" s="196" t="s">
        <v>395</v>
      </c>
      <c r="C167" s="197"/>
      <c r="D167" s="17" t="s">
        <v>212</v>
      </c>
      <c r="E167" s="16"/>
      <c r="F167" s="88"/>
      <c r="G167" s="73"/>
    </row>
    <row r="168" spans="1:7" ht="17.25" customHeight="1">
      <c r="A168" s="12"/>
      <c r="B168" s="196" t="s">
        <v>21</v>
      </c>
      <c r="C168" s="197"/>
      <c r="D168" s="18">
        <v>18000</v>
      </c>
      <c r="E168" s="19"/>
      <c r="F168" s="88"/>
      <c r="G168" s="73"/>
    </row>
    <row r="169" spans="1:7" ht="17.25" customHeight="1">
      <c r="A169" s="12"/>
      <c r="B169" s="196" t="s">
        <v>147</v>
      </c>
      <c r="C169" s="197"/>
      <c r="D169" s="15" t="s">
        <v>384</v>
      </c>
      <c r="E169" s="16"/>
      <c r="F169" s="88"/>
      <c r="G169" s="73"/>
    </row>
    <row r="170" spans="1:7" ht="17.25" customHeight="1">
      <c r="A170" s="12"/>
      <c r="B170" s="196" t="s">
        <v>336</v>
      </c>
      <c r="C170" s="197"/>
      <c r="D170" s="15">
        <v>162</v>
      </c>
      <c r="E170" s="16"/>
      <c r="F170" s="88"/>
      <c r="G170" s="73"/>
    </row>
    <row r="171" spans="1:7" ht="17.25" customHeight="1">
      <c r="A171" s="12"/>
      <c r="B171" s="198" t="s">
        <v>426</v>
      </c>
      <c r="C171" s="199"/>
      <c r="D171" s="20">
        <v>6871</v>
      </c>
      <c r="E171" s="21"/>
      <c r="F171" s="89"/>
      <c r="G171" s="74"/>
    </row>
    <row r="172" spans="1:10" s="118" customFormat="1" ht="33.75" customHeight="1">
      <c r="A172" s="22"/>
      <c r="B172" s="212" t="s">
        <v>33</v>
      </c>
      <c r="C172" s="200"/>
      <c r="D172" s="23" t="s">
        <v>3</v>
      </c>
      <c r="E172" s="24" t="s">
        <v>335</v>
      </c>
      <c r="F172" s="25" t="s">
        <v>315</v>
      </c>
      <c r="G172" s="26" t="s">
        <v>38</v>
      </c>
      <c r="J172" s="119"/>
    </row>
    <row r="173" spans="1:7" ht="18" customHeight="1">
      <c r="A173" s="12"/>
      <c r="B173" s="27" t="s">
        <v>94</v>
      </c>
      <c r="C173" s="28"/>
      <c r="D173" s="28"/>
      <c r="E173" s="28"/>
      <c r="F173" s="91"/>
      <c r="G173" s="85"/>
    </row>
    <row r="174" spans="1:7" ht="18" customHeight="1">
      <c r="A174" s="12"/>
      <c r="B174" s="201" t="s">
        <v>295</v>
      </c>
      <c r="C174" s="196"/>
      <c r="D174" s="29" t="s">
        <v>163</v>
      </c>
      <c r="E174" s="30">
        <v>1</v>
      </c>
      <c r="F174" s="92"/>
      <c r="G174" s="81">
        <f>E174*F174</f>
        <v>0</v>
      </c>
    </row>
    <row r="175" spans="1:7" ht="18" customHeight="1">
      <c r="A175" s="12"/>
      <c r="B175" s="31" t="s">
        <v>342</v>
      </c>
      <c r="C175" s="31"/>
      <c r="D175" s="32"/>
      <c r="E175" s="33"/>
      <c r="F175" s="130"/>
      <c r="G175" s="80"/>
    </row>
    <row r="176" spans="1:7" ht="18" customHeight="1">
      <c r="A176" s="12"/>
      <c r="B176" s="189" t="s">
        <v>86</v>
      </c>
      <c r="C176" s="190"/>
      <c r="D176" s="36" t="s">
        <v>163</v>
      </c>
      <c r="E176" s="37">
        <v>1</v>
      </c>
      <c r="F176" s="92"/>
      <c r="G176" s="81">
        <f aca="true" t="shared" si="5" ref="G176:G184">E176*F176</f>
        <v>0</v>
      </c>
    </row>
    <row r="177" spans="1:7" ht="26.25" customHeight="1">
      <c r="A177" s="12"/>
      <c r="B177" s="221" t="s">
        <v>127</v>
      </c>
      <c r="C177" s="192"/>
      <c r="D177" s="29" t="s">
        <v>163</v>
      </c>
      <c r="E177" s="30">
        <v>3</v>
      </c>
      <c r="F177" s="92"/>
      <c r="G177" s="81">
        <f t="shared" si="5"/>
        <v>0</v>
      </c>
    </row>
    <row r="178" spans="1:7" ht="26.25" customHeight="1">
      <c r="A178" s="12"/>
      <c r="B178" s="220" t="s">
        <v>238</v>
      </c>
      <c r="C178" s="194"/>
      <c r="D178" s="36" t="s">
        <v>163</v>
      </c>
      <c r="E178" s="37">
        <v>1</v>
      </c>
      <c r="F178" s="92"/>
      <c r="G178" s="81">
        <f t="shared" si="5"/>
        <v>0</v>
      </c>
    </row>
    <row r="179" spans="1:7" ht="26.25" customHeight="1">
      <c r="A179" s="12"/>
      <c r="B179" s="195" t="s">
        <v>111</v>
      </c>
      <c r="C179" s="185"/>
      <c r="D179" s="36" t="s">
        <v>163</v>
      </c>
      <c r="E179" s="37">
        <v>1</v>
      </c>
      <c r="F179" s="92"/>
      <c r="G179" s="81">
        <f t="shared" si="5"/>
        <v>0</v>
      </c>
    </row>
    <row r="180" spans="1:7" ht="17.25" customHeight="1">
      <c r="A180" s="12"/>
      <c r="B180" s="195" t="s">
        <v>411</v>
      </c>
      <c r="C180" s="185"/>
      <c r="D180" s="36" t="s">
        <v>163</v>
      </c>
      <c r="E180" s="37">
        <v>1</v>
      </c>
      <c r="F180" s="92"/>
      <c r="G180" s="81">
        <f t="shared" si="5"/>
        <v>0</v>
      </c>
    </row>
    <row r="181" spans="1:7" ht="18" customHeight="1">
      <c r="A181" s="12"/>
      <c r="B181" s="189" t="s">
        <v>13</v>
      </c>
      <c r="C181" s="190"/>
      <c r="D181" s="36" t="s">
        <v>163</v>
      </c>
      <c r="E181" s="37">
        <v>1</v>
      </c>
      <c r="F181" s="92"/>
      <c r="G181" s="81">
        <f t="shared" si="5"/>
        <v>0</v>
      </c>
    </row>
    <row r="182" spans="1:7" ht="26.25" customHeight="1">
      <c r="A182" s="12"/>
      <c r="B182" s="184" t="s">
        <v>516</v>
      </c>
      <c r="C182" s="185"/>
      <c r="D182" s="36" t="s">
        <v>163</v>
      </c>
      <c r="E182" s="37">
        <v>1</v>
      </c>
      <c r="F182" s="92"/>
      <c r="G182" s="81">
        <f t="shared" si="5"/>
        <v>0</v>
      </c>
    </row>
    <row r="183" spans="1:7" ht="18" customHeight="1">
      <c r="A183" s="12"/>
      <c r="B183" s="34" t="s">
        <v>389</v>
      </c>
      <c r="C183" s="35"/>
      <c r="D183" s="36" t="s">
        <v>163</v>
      </c>
      <c r="E183" s="37">
        <v>1</v>
      </c>
      <c r="F183" s="92"/>
      <c r="G183" s="81">
        <f t="shared" si="5"/>
        <v>0</v>
      </c>
    </row>
    <row r="184" spans="1:7" ht="18" customHeight="1">
      <c r="A184" s="50"/>
      <c r="B184" s="34" t="s">
        <v>340</v>
      </c>
      <c r="C184" s="39"/>
      <c r="D184" s="36" t="s">
        <v>163</v>
      </c>
      <c r="E184" s="37">
        <v>1</v>
      </c>
      <c r="F184" s="92"/>
      <c r="G184" s="81">
        <f t="shared" si="5"/>
        <v>0</v>
      </c>
    </row>
    <row r="185" spans="1:10" ht="21.75" customHeight="1">
      <c r="A185" s="51"/>
      <c r="B185" s="135"/>
      <c r="C185" s="52"/>
      <c r="D185" s="51"/>
      <c r="E185" s="186" t="s">
        <v>320</v>
      </c>
      <c r="F185" s="186"/>
      <c r="G185" s="78">
        <f>SUM(G174:G184)</f>
        <v>0</v>
      </c>
      <c r="H185" s="133"/>
      <c r="I185" s="133"/>
      <c r="J185" s="2"/>
    </row>
    <row r="186" spans="1:9" s="117" customFormat="1" ht="21.75" customHeight="1">
      <c r="A186" s="41"/>
      <c r="B186" s="42"/>
      <c r="C186" s="42"/>
      <c r="D186" s="41"/>
      <c r="E186" s="187" t="s">
        <v>280</v>
      </c>
      <c r="F186" s="188"/>
      <c r="G186" s="79">
        <f>SUM(G184:G184)</f>
        <v>0</v>
      </c>
      <c r="I186" s="121"/>
    </row>
    <row r="187" spans="1:9" s="117" customFormat="1" ht="21.75" customHeight="1">
      <c r="A187" s="41"/>
      <c r="B187" s="42"/>
      <c r="C187" s="42"/>
      <c r="D187" s="41"/>
      <c r="E187" s="187" t="s">
        <v>547</v>
      </c>
      <c r="F187" s="188"/>
      <c r="G187" s="79">
        <f>G185-G186</f>
        <v>0</v>
      </c>
      <c r="I187" s="121"/>
    </row>
    <row r="190" spans="1:7" ht="30.75" customHeight="1">
      <c r="A190" s="4" t="s">
        <v>76</v>
      </c>
      <c r="B190" s="6"/>
      <c r="C190" s="6"/>
      <c r="D190" s="203" t="s">
        <v>196</v>
      </c>
      <c r="E190" s="203"/>
      <c r="F190" s="86"/>
      <c r="G190" s="71"/>
    </row>
    <row r="191" spans="1:7" ht="18.75">
      <c r="A191" s="7">
        <v>7</v>
      </c>
      <c r="B191" s="8" t="s">
        <v>45</v>
      </c>
      <c r="C191" s="9" t="s">
        <v>105</v>
      </c>
      <c r="D191" s="10"/>
      <c r="E191" s="11"/>
      <c r="F191" s="86"/>
      <c r="G191" s="71"/>
    </row>
    <row r="192" spans="1:7" ht="17.25" customHeight="1">
      <c r="A192" s="12"/>
      <c r="B192" s="204" t="s">
        <v>91</v>
      </c>
      <c r="C192" s="205"/>
      <c r="D192" s="13" t="s">
        <v>211</v>
      </c>
      <c r="E192" s="14"/>
      <c r="F192" s="87"/>
      <c r="G192" s="72"/>
    </row>
    <row r="193" spans="1:7" ht="17.25" customHeight="1">
      <c r="A193" s="12"/>
      <c r="B193" s="201" t="s">
        <v>287</v>
      </c>
      <c r="C193" s="196"/>
      <c r="D193" s="13" t="s">
        <v>312</v>
      </c>
      <c r="E193" s="14"/>
      <c r="F193" s="87"/>
      <c r="G193" s="72"/>
    </row>
    <row r="194" spans="1:7" ht="17.25" customHeight="1">
      <c r="A194" s="12"/>
      <c r="B194" s="201" t="s">
        <v>202</v>
      </c>
      <c r="C194" s="196"/>
      <c r="D194" s="13" t="s">
        <v>174</v>
      </c>
      <c r="E194" s="14"/>
      <c r="F194" s="87"/>
      <c r="G194" s="72"/>
    </row>
    <row r="195" spans="1:7" ht="17.25" customHeight="1">
      <c r="A195" s="12"/>
      <c r="B195" s="196" t="s">
        <v>378</v>
      </c>
      <c r="C195" s="197"/>
      <c r="D195" s="15" t="s">
        <v>203</v>
      </c>
      <c r="E195" s="16"/>
      <c r="F195" s="88"/>
      <c r="G195" s="73"/>
    </row>
    <row r="196" spans="1:7" ht="17.25" customHeight="1">
      <c r="A196" s="12"/>
      <c r="B196" s="196" t="s">
        <v>327</v>
      </c>
      <c r="C196" s="197"/>
      <c r="D196" s="15" t="s">
        <v>368</v>
      </c>
      <c r="E196" s="16"/>
      <c r="F196" s="88"/>
      <c r="G196" s="73"/>
    </row>
    <row r="197" spans="1:7" ht="17.25" customHeight="1">
      <c r="A197" s="12"/>
      <c r="B197" s="201" t="s">
        <v>229</v>
      </c>
      <c r="C197" s="196"/>
      <c r="D197" s="15" t="s">
        <v>131</v>
      </c>
      <c r="E197" s="16"/>
      <c r="F197" s="88"/>
      <c r="G197" s="73"/>
    </row>
    <row r="198" spans="1:7" ht="17.25" customHeight="1">
      <c r="A198" s="12"/>
      <c r="B198" s="196" t="s">
        <v>395</v>
      </c>
      <c r="C198" s="197"/>
      <c r="D198" s="17" t="s">
        <v>212</v>
      </c>
      <c r="E198" s="16"/>
      <c r="F198" s="88"/>
      <c r="G198" s="73"/>
    </row>
    <row r="199" spans="1:7" ht="17.25" customHeight="1">
      <c r="A199" s="12"/>
      <c r="B199" s="196" t="s">
        <v>21</v>
      </c>
      <c r="C199" s="197"/>
      <c r="D199" s="18">
        <v>18000</v>
      </c>
      <c r="E199" s="19"/>
      <c r="F199" s="88"/>
      <c r="G199" s="73"/>
    </row>
    <row r="200" spans="1:7" ht="17.25" customHeight="1">
      <c r="A200" s="12"/>
      <c r="B200" s="196" t="s">
        <v>147</v>
      </c>
      <c r="C200" s="197"/>
      <c r="D200" s="15" t="s">
        <v>384</v>
      </c>
      <c r="E200" s="16"/>
      <c r="F200" s="88"/>
      <c r="G200" s="73"/>
    </row>
    <row r="201" spans="1:7" ht="17.25" customHeight="1">
      <c r="A201" s="12"/>
      <c r="B201" s="196" t="s">
        <v>336</v>
      </c>
      <c r="C201" s="197"/>
      <c r="D201" s="15">
        <v>162</v>
      </c>
      <c r="E201" s="16"/>
      <c r="F201" s="88"/>
      <c r="G201" s="73"/>
    </row>
    <row r="202" spans="1:7" ht="17.25" customHeight="1">
      <c r="A202" s="12"/>
      <c r="B202" s="198" t="s">
        <v>426</v>
      </c>
      <c r="C202" s="199"/>
      <c r="D202" s="20">
        <v>6871</v>
      </c>
      <c r="E202" s="21"/>
      <c r="F202" s="89"/>
      <c r="G202" s="74"/>
    </row>
    <row r="203" spans="1:10" s="118" customFormat="1" ht="33.75" customHeight="1">
      <c r="A203" s="22"/>
      <c r="B203" s="212" t="s">
        <v>33</v>
      </c>
      <c r="C203" s="200"/>
      <c r="D203" s="23" t="s">
        <v>3</v>
      </c>
      <c r="E203" s="24" t="s">
        <v>335</v>
      </c>
      <c r="F203" s="25" t="s">
        <v>315</v>
      </c>
      <c r="G203" s="26" t="s">
        <v>38</v>
      </c>
      <c r="J203" s="119"/>
    </row>
    <row r="204" spans="1:7" ht="18" customHeight="1">
      <c r="A204" s="12"/>
      <c r="B204" s="27" t="s">
        <v>94</v>
      </c>
      <c r="C204" s="28"/>
      <c r="D204" s="28"/>
      <c r="E204" s="28"/>
      <c r="F204" s="91"/>
      <c r="G204" s="85"/>
    </row>
    <row r="205" spans="1:7" ht="18" customHeight="1">
      <c r="A205" s="12"/>
      <c r="B205" s="201" t="s">
        <v>295</v>
      </c>
      <c r="C205" s="196"/>
      <c r="D205" s="29" t="s">
        <v>163</v>
      </c>
      <c r="E205" s="30">
        <v>1</v>
      </c>
      <c r="F205" s="92"/>
      <c r="G205" s="81">
        <f>E205*F205</f>
        <v>0</v>
      </c>
    </row>
    <row r="206" spans="1:7" ht="18" customHeight="1">
      <c r="A206" s="12"/>
      <c r="B206" s="31" t="s">
        <v>42</v>
      </c>
      <c r="C206" s="31"/>
      <c r="D206" s="32"/>
      <c r="E206" s="33"/>
      <c r="F206" s="130"/>
      <c r="G206" s="80"/>
    </row>
    <row r="207" spans="1:7" ht="18" customHeight="1">
      <c r="A207" s="12"/>
      <c r="B207" s="189" t="s">
        <v>86</v>
      </c>
      <c r="C207" s="190"/>
      <c r="D207" s="36" t="s">
        <v>163</v>
      </c>
      <c r="E207" s="37">
        <v>1</v>
      </c>
      <c r="F207" s="92"/>
      <c r="G207" s="81">
        <f aca="true" t="shared" si="6" ref="G207:G215">E207*F207</f>
        <v>0</v>
      </c>
    </row>
    <row r="208" spans="1:7" ht="26.25" customHeight="1">
      <c r="A208" s="12"/>
      <c r="B208" s="221" t="s">
        <v>127</v>
      </c>
      <c r="C208" s="192"/>
      <c r="D208" s="29" t="s">
        <v>163</v>
      </c>
      <c r="E208" s="30">
        <v>3</v>
      </c>
      <c r="F208" s="92"/>
      <c r="G208" s="81">
        <f t="shared" si="6"/>
        <v>0</v>
      </c>
    </row>
    <row r="209" spans="1:7" ht="26.25" customHeight="1">
      <c r="A209" s="12"/>
      <c r="B209" s="220" t="s">
        <v>238</v>
      </c>
      <c r="C209" s="194"/>
      <c r="D209" s="36" t="s">
        <v>163</v>
      </c>
      <c r="E209" s="37">
        <v>1</v>
      </c>
      <c r="F209" s="92"/>
      <c r="G209" s="81">
        <f t="shared" si="6"/>
        <v>0</v>
      </c>
    </row>
    <row r="210" spans="1:7" ht="26.25" customHeight="1">
      <c r="A210" s="12"/>
      <c r="B210" s="195" t="s">
        <v>111</v>
      </c>
      <c r="C210" s="185"/>
      <c r="D210" s="36" t="s">
        <v>163</v>
      </c>
      <c r="E210" s="37">
        <v>1</v>
      </c>
      <c r="F210" s="92"/>
      <c r="G210" s="81">
        <f t="shared" si="6"/>
        <v>0</v>
      </c>
    </row>
    <row r="211" spans="1:7" ht="17.25" customHeight="1">
      <c r="A211" s="12"/>
      <c r="B211" s="195" t="s">
        <v>411</v>
      </c>
      <c r="C211" s="185"/>
      <c r="D211" s="36" t="s">
        <v>163</v>
      </c>
      <c r="E211" s="37">
        <v>1</v>
      </c>
      <c r="F211" s="92"/>
      <c r="G211" s="81">
        <f t="shared" si="6"/>
        <v>0</v>
      </c>
    </row>
    <row r="212" spans="1:7" ht="18" customHeight="1">
      <c r="A212" s="12"/>
      <c r="B212" s="189" t="s">
        <v>13</v>
      </c>
      <c r="C212" s="190"/>
      <c r="D212" s="36" t="s">
        <v>163</v>
      </c>
      <c r="E212" s="37">
        <v>1</v>
      </c>
      <c r="F212" s="92"/>
      <c r="G212" s="81">
        <f t="shared" si="6"/>
        <v>0</v>
      </c>
    </row>
    <row r="213" spans="1:7" ht="26.25" customHeight="1">
      <c r="A213" s="12"/>
      <c r="B213" s="184" t="s">
        <v>516</v>
      </c>
      <c r="C213" s="185"/>
      <c r="D213" s="36" t="s">
        <v>163</v>
      </c>
      <c r="E213" s="37">
        <v>1</v>
      </c>
      <c r="F213" s="92"/>
      <c r="G213" s="81">
        <f t="shared" si="6"/>
        <v>0</v>
      </c>
    </row>
    <row r="214" spans="1:7" ht="18" customHeight="1">
      <c r="A214" s="12"/>
      <c r="B214" s="34" t="s">
        <v>389</v>
      </c>
      <c r="C214" s="35"/>
      <c r="D214" s="36" t="s">
        <v>163</v>
      </c>
      <c r="E214" s="37">
        <v>1</v>
      </c>
      <c r="F214" s="92"/>
      <c r="G214" s="81">
        <f t="shared" si="6"/>
        <v>0</v>
      </c>
    </row>
    <row r="215" spans="1:7" ht="18" customHeight="1">
      <c r="A215" s="50"/>
      <c r="B215" s="34" t="s">
        <v>340</v>
      </c>
      <c r="C215" s="39"/>
      <c r="D215" s="36" t="s">
        <v>163</v>
      </c>
      <c r="E215" s="37">
        <v>1</v>
      </c>
      <c r="F215" s="92"/>
      <c r="G215" s="81">
        <f t="shared" si="6"/>
        <v>0</v>
      </c>
    </row>
    <row r="216" spans="1:10" ht="21.75" customHeight="1">
      <c r="A216" s="51"/>
      <c r="B216" s="52"/>
      <c r="C216" s="52"/>
      <c r="D216" s="51"/>
      <c r="E216" s="186" t="s">
        <v>320</v>
      </c>
      <c r="F216" s="186"/>
      <c r="G216" s="78">
        <f>SUM(G205:G215)</f>
        <v>0</v>
      </c>
      <c r="I216" s="120"/>
      <c r="J216" s="2"/>
    </row>
    <row r="217" spans="1:9" s="117" customFormat="1" ht="21.75" customHeight="1">
      <c r="A217" s="41"/>
      <c r="B217" s="42"/>
      <c r="C217" s="42"/>
      <c r="D217" s="41"/>
      <c r="E217" s="187" t="s">
        <v>280</v>
      </c>
      <c r="F217" s="188"/>
      <c r="G217" s="79">
        <f>SUM(G215:G215)</f>
        <v>0</v>
      </c>
      <c r="I217" s="121"/>
    </row>
    <row r="218" spans="1:9" s="117" customFormat="1" ht="21.75" customHeight="1">
      <c r="A218" s="41"/>
      <c r="B218" s="42"/>
      <c r="C218" s="42"/>
      <c r="D218" s="41"/>
      <c r="E218" s="187" t="s">
        <v>547</v>
      </c>
      <c r="F218" s="188"/>
      <c r="G218" s="79">
        <f>G216-G217</f>
        <v>0</v>
      </c>
      <c r="I218" s="121"/>
    </row>
    <row r="221" spans="1:7" ht="30.75" customHeight="1">
      <c r="A221" s="4" t="s">
        <v>76</v>
      </c>
      <c r="B221" s="5"/>
      <c r="C221" s="6"/>
      <c r="D221" s="203" t="s">
        <v>196</v>
      </c>
      <c r="E221" s="203"/>
      <c r="F221" s="86"/>
      <c r="G221" s="71"/>
    </row>
    <row r="222" spans="1:7" ht="18.75">
      <c r="A222" s="7">
        <v>8</v>
      </c>
      <c r="B222" s="8" t="s">
        <v>45</v>
      </c>
      <c r="C222" s="9" t="s">
        <v>193</v>
      </c>
      <c r="D222" s="10"/>
      <c r="E222" s="11"/>
      <c r="F222" s="86"/>
      <c r="G222" s="71"/>
    </row>
    <row r="223" spans="1:7" ht="17.25" customHeight="1">
      <c r="A223" s="12"/>
      <c r="B223" s="204" t="s">
        <v>91</v>
      </c>
      <c r="C223" s="205"/>
      <c r="D223" s="13" t="s">
        <v>211</v>
      </c>
      <c r="E223" s="14"/>
      <c r="F223" s="87"/>
      <c r="G223" s="72"/>
    </row>
    <row r="224" spans="1:7" ht="17.25" customHeight="1">
      <c r="A224" s="12"/>
      <c r="B224" s="202" t="s">
        <v>287</v>
      </c>
      <c r="C224" s="196"/>
      <c r="D224" s="13" t="s">
        <v>312</v>
      </c>
      <c r="E224" s="14"/>
      <c r="F224" s="87"/>
      <c r="G224" s="72"/>
    </row>
    <row r="225" spans="1:7" ht="17.25" customHeight="1">
      <c r="A225" s="12"/>
      <c r="B225" s="202" t="s">
        <v>202</v>
      </c>
      <c r="C225" s="196"/>
      <c r="D225" s="13" t="s">
        <v>24</v>
      </c>
      <c r="E225" s="14"/>
      <c r="F225" s="87"/>
      <c r="G225" s="72"/>
    </row>
    <row r="226" spans="1:7" ht="17.25" customHeight="1">
      <c r="A226" s="12"/>
      <c r="B226" s="196" t="s">
        <v>378</v>
      </c>
      <c r="C226" s="197"/>
      <c r="D226" s="15" t="s">
        <v>353</v>
      </c>
      <c r="E226" s="16"/>
      <c r="F226" s="88"/>
      <c r="G226" s="73"/>
    </row>
    <row r="227" spans="1:7" ht="17.25" customHeight="1">
      <c r="A227" s="12"/>
      <c r="B227" s="196" t="s">
        <v>327</v>
      </c>
      <c r="C227" s="197"/>
      <c r="D227" s="15" t="s">
        <v>80</v>
      </c>
      <c r="E227" s="16"/>
      <c r="F227" s="88"/>
      <c r="G227" s="73"/>
    </row>
    <row r="228" spans="1:7" ht="17.25" customHeight="1">
      <c r="A228" s="12"/>
      <c r="B228" s="201" t="s">
        <v>229</v>
      </c>
      <c r="C228" s="196"/>
      <c r="D228" s="15" t="s">
        <v>330</v>
      </c>
      <c r="E228" s="16"/>
      <c r="F228" s="88"/>
      <c r="G228" s="73"/>
    </row>
    <row r="229" spans="1:7" ht="17.25" customHeight="1">
      <c r="A229" s="12"/>
      <c r="B229" s="196" t="s">
        <v>395</v>
      </c>
      <c r="C229" s="197"/>
      <c r="D229" s="17" t="s">
        <v>106</v>
      </c>
      <c r="E229" s="16"/>
      <c r="F229" s="88"/>
      <c r="G229" s="73"/>
    </row>
    <row r="230" spans="1:7" ht="17.25" customHeight="1">
      <c r="A230" s="12"/>
      <c r="B230" s="196" t="s">
        <v>21</v>
      </c>
      <c r="C230" s="197"/>
      <c r="D230" s="18">
        <v>18000</v>
      </c>
      <c r="E230" s="19"/>
      <c r="F230" s="88"/>
      <c r="G230" s="73"/>
    </row>
    <row r="231" spans="1:7" ht="17.25" customHeight="1">
      <c r="A231" s="12"/>
      <c r="B231" s="196" t="s">
        <v>147</v>
      </c>
      <c r="C231" s="197"/>
      <c r="D231" s="15" t="s">
        <v>384</v>
      </c>
      <c r="E231" s="16"/>
      <c r="F231" s="88"/>
      <c r="G231" s="73"/>
    </row>
    <row r="232" spans="1:7" ht="17.25" customHeight="1">
      <c r="A232" s="12"/>
      <c r="B232" s="196" t="s">
        <v>336</v>
      </c>
      <c r="C232" s="197"/>
      <c r="D232" s="15">
        <v>162</v>
      </c>
      <c r="E232" s="16"/>
      <c r="F232" s="88"/>
      <c r="G232" s="73"/>
    </row>
    <row r="233" spans="1:7" ht="17.25" customHeight="1">
      <c r="A233" s="12"/>
      <c r="B233" s="198" t="s">
        <v>426</v>
      </c>
      <c r="C233" s="199"/>
      <c r="D233" s="20">
        <v>6871</v>
      </c>
      <c r="E233" s="21"/>
      <c r="F233" s="89"/>
      <c r="G233" s="74"/>
    </row>
    <row r="234" spans="1:10" s="118" customFormat="1" ht="33.75" customHeight="1">
      <c r="A234" s="22"/>
      <c r="B234" s="200" t="s">
        <v>33</v>
      </c>
      <c r="C234" s="200"/>
      <c r="D234" s="23" t="s">
        <v>3</v>
      </c>
      <c r="E234" s="24" t="s">
        <v>335</v>
      </c>
      <c r="F234" s="25" t="s">
        <v>315</v>
      </c>
      <c r="G234" s="26" t="s">
        <v>38</v>
      </c>
      <c r="J234" s="119"/>
    </row>
    <row r="235" spans="1:7" ht="18" customHeight="1">
      <c r="A235" s="12"/>
      <c r="B235" s="27" t="s">
        <v>94</v>
      </c>
      <c r="C235" s="28"/>
      <c r="D235" s="28"/>
      <c r="E235" s="28"/>
      <c r="F235" s="91"/>
      <c r="G235" s="85"/>
    </row>
    <row r="236" spans="1:7" ht="18" customHeight="1">
      <c r="A236" s="12"/>
      <c r="B236" s="201" t="s">
        <v>295</v>
      </c>
      <c r="C236" s="196"/>
      <c r="D236" s="29" t="s">
        <v>163</v>
      </c>
      <c r="E236" s="30">
        <v>1</v>
      </c>
      <c r="F236" s="92"/>
      <c r="G236" s="81">
        <f>E236*F236</f>
        <v>0</v>
      </c>
    </row>
    <row r="237" spans="1:7" ht="18" customHeight="1">
      <c r="A237" s="12"/>
      <c r="B237" s="31" t="s">
        <v>42</v>
      </c>
      <c r="C237" s="31"/>
      <c r="D237" s="32"/>
      <c r="E237" s="33"/>
      <c r="F237" s="130"/>
      <c r="G237" s="80"/>
    </row>
    <row r="238" spans="1:7" ht="18" customHeight="1">
      <c r="A238" s="12"/>
      <c r="B238" s="189" t="s">
        <v>86</v>
      </c>
      <c r="C238" s="190"/>
      <c r="D238" s="36" t="s">
        <v>163</v>
      </c>
      <c r="E238" s="37">
        <v>1</v>
      </c>
      <c r="F238" s="92"/>
      <c r="G238" s="81">
        <f aca="true" t="shared" si="7" ref="G238:G246">E238*F238</f>
        <v>0</v>
      </c>
    </row>
    <row r="239" spans="1:7" ht="26.25" customHeight="1">
      <c r="A239" s="12"/>
      <c r="B239" s="191" t="s">
        <v>127</v>
      </c>
      <c r="C239" s="192"/>
      <c r="D239" s="29" t="s">
        <v>163</v>
      </c>
      <c r="E239" s="30">
        <v>3</v>
      </c>
      <c r="F239" s="92"/>
      <c r="G239" s="81">
        <f t="shared" si="7"/>
        <v>0</v>
      </c>
    </row>
    <row r="240" spans="1:7" ht="26.25" customHeight="1">
      <c r="A240" s="12"/>
      <c r="B240" s="193" t="s">
        <v>238</v>
      </c>
      <c r="C240" s="194"/>
      <c r="D240" s="36" t="s">
        <v>163</v>
      </c>
      <c r="E240" s="37">
        <v>1</v>
      </c>
      <c r="F240" s="92"/>
      <c r="G240" s="81">
        <f t="shared" si="7"/>
        <v>0</v>
      </c>
    </row>
    <row r="241" spans="1:7" ht="26.25" customHeight="1">
      <c r="A241" s="12"/>
      <c r="B241" s="195" t="s">
        <v>111</v>
      </c>
      <c r="C241" s="185"/>
      <c r="D241" s="36" t="s">
        <v>163</v>
      </c>
      <c r="E241" s="37">
        <v>1</v>
      </c>
      <c r="F241" s="92"/>
      <c r="G241" s="81">
        <f t="shared" si="7"/>
        <v>0</v>
      </c>
    </row>
    <row r="242" spans="1:7" ht="17.25" customHeight="1">
      <c r="A242" s="12"/>
      <c r="B242" s="195" t="s">
        <v>411</v>
      </c>
      <c r="C242" s="185"/>
      <c r="D242" s="36" t="s">
        <v>163</v>
      </c>
      <c r="E242" s="37">
        <v>1</v>
      </c>
      <c r="F242" s="92"/>
      <c r="G242" s="81">
        <f t="shared" si="7"/>
        <v>0</v>
      </c>
    </row>
    <row r="243" spans="1:7" ht="18" customHeight="1">
      <c r="A243" s="12"/>
      <c r="B243" s="189" t="s">
        <v>13</v>
      </c>
      <c r="C243" s="190"/>
      <c r="D243" s="36" t="s">
        <v>163</v>
      </c>
      <c r="E243" s="37">
        <v>1</v>
      </c>
      <c r="F243" s="92"/>
      <c r="G243" s="81">
        <f t="shared" si="7"/>
        <v>0</v>
      </c>
    </row>
    <row r="244" spans="1:7" ht="26.25" customHeight="1">
      <c r="A244" s="12"/>
      <c r="B244" s="184" t="s">
        <v>516</v>
      </c>
      <c r="C244" s="185"/>
      <c r="D244" s="36" t="s">
        <v>163</v>
      </c>
      <c r="E244" s="37">
        <v>1</v>
      </c>
      <c r="F244" s="92"/>
      <c r="G244" s="81">
        <f t="shared" si="7"/>
        <v>0</v>
      </c>
    </row>
    <row r="245" spans="1:7" ht="18" customHeight="1">
      <c r="A245" s="12"/>
      <c r="B245" s="34" t="s">
        <v>389</v>
      </c>
      <c r="C245" s="35"/>
      <c r="D245" s="36" t="s">
        <v>163</v>
      </c>
      <c r="E245" s="37">
        <v>1</v>
      </c>
      <c r="F245" s="92"/>
      <c r="G245" s="81">
        <f t="shared" si="7"/>
        <v>0</v>
      </c>
    </row>
    <row r="246" spans="1:7" ht="18" customHeight="1">
      <c r="A246" s="50"/>
      <c r="B246" s="34" t="s">
        <v>340</v>
      </c>
      <c r="C246" s="39"/>
      <c r="D246" s="36" t="s">
        <v>163</v>
      </c>
      <c r="E246" s="37">
        <v>1</v>
      </c>
      <c r="F246" s="92"/>
      <c r="G246" s="81">
        <f t="shared" si="7"/>
        <v>0</v>
      </c>
    </row>
    <row r="247" spans="1:10" ht="21.75" customHeight="1">
      <c r="A247" s="51"/>
      <c r="B247" s="52"/>
      <c r="C247" s="52"/>
      <c r="D247" s="51"/>
      <c r="E247" s="186" t="s">
        <v>320</v>
      </c>
      <c r="F247" s="186"/>
      <c r="G247" s="78">
        <f>SUM(G236:G246)</f>
        <v>0</v>
      </c>
      <c r="I247" s="120"/>
      <c r="J247" s="2"/>
    </row>
    <row r="248" spans="1:9" s="117" customFormat="1" ht="21.75" customHeight="1">
      <c r="A248" s="41"/>
      <c r="B248" s="42"/>
      <c r="C248" s="42"/>
      <c r="D248" s="41"/>
      <c r="E248" s="187" t="s">
        <v>280</v>
      </c>
      <c r="F248" s="188"/>
      <c r="G248" s="79">
        <f>SUM(G246:G246)</f>
        <v>0</v>
      </c>
      <c r="I248" s="121"/>
    </row>
    <row r="249" spans="1:9" s="117" customFormat="1" ht="21.75" customHeight="1">
      <c r="A249" s="41"/>
      <c r="B249" s="42"/>
      <c r="C249" s="42"/>
      <c r="D249" s="41"/>
      <c r="E249" s="187" t="s">
        <v>547</v>
      </c>
      <c r="F249" s="188"/>
      <c r="G249" s="79">
        <f>G247-G248</f>
        <v>0</v>
      </c>
      <c r="I249" s="121"/>
    </row>
    <row r="252" spans="1:7" ht="30.75" customHeight="1">
      <c r="A252" s="4" t="s">
        <v>76</v>
      </c>
      <c r="B252" s="6"/>
      <c r="C252" s="6"/>
      <c r="D252" s="203" t="s">
        <v>196</v>
      </c>
      <c r="E252" s="203"/>
      <c r="F252" s="86"/>
      <c r="G252" s="71"/>
    </row>
    <row r="253" spans="1:7" ht="18.75">
      <c r="A253" s="7">
        <v>9</v>
      </c>
      <c r="B253" s="8" t="s">
        <v>45</v>
      </c>
      <c r="C253" s="9" t="s">
        <v>56</v>
      </c>
      <c r="D253" s="10"/>
      <c r="E253" s="11"/>
      <c r="F253" s="86"/>
      <c r="G253" s="71"/>
    </row>
    <row r="254" spans="1:7" ht="17.25" customHeight="1">
      <c r="A254" s="12"/>
      <c r="B254" s="204" t="s">
        <v>91</v>
      </c>
      <c r="C254" s="205"/>
      <c r="D254" s="13" t="s">
        <v>211</v>
      </c>
      <c r="E254" s="14"/>
      <c r="F254" s="87"/>
      <c r="G254" s="72"/>
    </row>
    <row r="255" spans="1:7" ht="17.25" customHeight="1">
      <c r="A255" s="12"/>
      <c r="B255" s="201" t="s">
        <v>287</v>
      </c>
      <c r="C255" s="196"/>
      <c r="D255" s="13" t="s">
        <v>312</v>
      </c>
      <c r="E255" s="14"/>
      <c r="F255" s="87"/>
      <c r="G255" s="72"/>
    </row>
    <row r="256" spans="1:7" ht="17.25" customHeight="1">
      <c r="A256" s="12"/>
      <c r="B256" s="201" t="s">
        <v>202</v>
      </c>
      <c r="C256" s="196"/>
      <c r="D256" s="13" t="s">
        <v>103</v>
      </c>
      <c r="E256" s="14"/>
      <c r="F256" s="87"/>
      <c r="G256" s="72"/>
    </row>
    <row r="257" spans="1:7" ht="17.25" customHeight="1">
      <c r="A257" s="12"/>
      <c r="B257" s="196" t="s">
        <v>378</v>
      </c>
      <c r="C257" s="197"/>
      <c r="D257" s="15" t="s">
        <v>203</v>
      </c>
      <c r="E257" s="16"/>
      <c r="F257" s="88"/>
      <c r="G257" s="73"/>
    </row>
    <row r="258" spans="1:7" ht="17.25" customHeight="1">
      <c r="A258" s="12"/>
      <c r="B258" s="196" t="s">
        <v>327</v>
      </c>
      <c r="C258" s="197"/>
      <c r="D258" s="15" t="s">
        <v>28</v>
      </c>
      <c r="E258" s="16"/>
      <c r="F258" s="88"/>
      <c r="G258" s="73"/>
    </row>
    <row r="259" spans="1:7" ht="17.25" customHeight="1">
      <c r="A259" s="12"/>
      <c r="B259" s="201" t="s">
        <v>229</v>
      </c>
      <c r="C259" s="196"/>
      <c r="D259" s="15" t="s">
        <v>330</v>
      </c>
      <c r="E259" s="16"/>
      <c r="F259" s="88"/>
      <c r="G259" s="73"/>
    </row>
    <row r="260" spans="1:7" ht="17.25" customHeight="1">
      <c r="A260" s="12"/>
      <c r="B260" s="196" t="s">
        <v>395</v>
      </c>
      <c r="C260" s="197"/>
      <c r="D260" s="17" t="s">
        <v>106</v>
      </c>
      <c r="E260" s="16"/>
      <c r="F260" s="88"/>
      <c r="G260" s="73"/>
    </row>
    <row r="261" spans="1:7" ht="17.25" customHeight="1">
      <c r="A261" s="12"/>
      <c r="B261" s="196" t="s">
        <v>21</v>
      </c>
      <c r="C261" s="197"/>
      <c r="D261" s="18">
        <v>18000</v>
      </c>
      <c r="E261" s="19"/>
      <c r="F261" s="88"/>
      <c r="G261" s="73"/>
    </row>
    <row r="262" spans="1:7" ht="17.25" customHeight="1">
      <c r="A262" s="12"/>
      <c r="B262" s="196" t="s">
        <v>147</v>
      </c>
      <c r="C262" s="197"/>
      <c r="D262" s="15" t="s">
        <v>384</v>
      </c>
      <c r="E262" s="16"/>
      <c r="F262" s="88"/>
      <c r="G262" s="73"/>
    </row>
    <row r="263" spans="1:7" ht="17.25" customHeight="1">
      <c r="A263" s="12"/>
      <c r="B263" s="196" t="s">
        <v>336</v>
      </c>
      <c r="C263" s="197"/>
      <c r="D263" s="15">
        <v>162</v>
      </c>
      <c r="E263" s="16"/>
      <c r="F263" s="88"/>
      <c r="G263" s="73"/>
    </row>
    <row r="264" spans="1:7" ht="17.25" customHeight="1">
      <c r="A264" s="12"/>
      <c r="B264" s="198" t="s">
        <v>426</v>
      </c>
      <c r="C264" s="199"/>
      <c r="D264" s="20">
        <v>6871</v>
      </c>
      <c r="E264" s="21"/>
      <c r="F264" s="89"/>
      <c r="G264" s="74"/>
    </row>
    <row r="265" spans="1:10" s="118" customFormat="1" ht="33.75" customHeight="1">
      <c r="A265" s="22"/>
      <c r="B265" s="212" t="s">
        <v>33</v>
      </c>
      <c r="C265" s="200"/>
      <c r="D265" s="23" t="s">
        <v>3</v>
      </c>
      <c r="E265" s="24" t="s">
        <v>335</v>
      </c>
      <c r="F265" s="25" t="s">
        <v>315</v>
      </c>
      <c r="G265" s="26" t="s">
        <v>38</v>
      </c>
      <c r="J265" s="119"/>
    </row>
    <row r="266" spans="1:7" ht="18" customHeight="1">
      <c r="A266" s="12"/>
      <c r="B266" s="27" t="s">
        <v>94</v>
      </c>
      <c r="C266" s="28"/>
      <c r="D266" s="28"/>
      <c r="E266" s="28"/>
      <c r="F266" s="91"/>
      <c r="G266" s="85"/>
    </row>
    <row r="267" spans="1:7" ht="18" customHeight="1">
      <c r="A267" s="12"/>
      <c r="B267" s="201" t="s">
        <v>295</v>
      </c>
      <c r="C267" s="196"/>
      <c r="D267" s="29" t="s">
        <v>163</v>
      </c>
      <c r="E267" s="30">
        <v>1</v>
      </c>
      <c r="F267" s="92"/>
      <c r="G267" s="81">
        <f>E267*F267</f>
        <v>0</v>
      </c>
    </row>
    <row r="268" spans="1:7" ht="18" customHeight="1">
      <c r="A268" s="12"/>
      <c r="B268" s="31" t="s">
        <v>42</v>
      </c>
      <c r="C268" s="31"/>
      <c r="D268" s="32"/>
      <c r="E268" s="33"/>
      <c r="F268" s="130"/>
      <c r="G268" s="80"/>
    </row>
    <row r="269" spans="1:7" ht="18" customHeight="1">
      <c r="A269" s="12"/>
      <c r="B269" s="189" t="s">
        <v>86</v>
      </c>
      <c r="C269" s="190"/>
      <c r="D269" s="36" t="s">
        <v>163</v>
      </c>
      <c r="E269" s="37">
        <v>1</v>
      </c>
      <c r="F269" s="92"/>
      <c r="G269" s="81">
        <f aca="true" t="shared" si="8" ref="G269:G277">E269*F269</f>
        <v>0</v>
      </c>
    </row>
    <row r="270" spans="1:7" ht="26.25" customHeight="1">
      <c r="A270" s="12"/>
      <c r="B270" s="221" t="s">
        <v>127</v>
      </c>
      <c r="C270" s="192"/>
      <c r="D270" s="29" t="s">
        <v>163</v>
      </c>
      <c r="E270" s="30">
        <v>3</v>
      </c>
      <c r="F270" s="92"/>
      <c r="G270" s="81">
        <f t="shared" si="8"/>
        <v>0</v>
      </c>
    </row>
    <row r="271" spans="1:7" ht="26.25" customHeight="1">
      <c r="A271" s="12"/>
      <c r="B271" s="220" t="s">
        <v>238</v>
      </c>
      <c r="C271" s="194"/>
      <c r="D271" s="36" t="s">
        <v>163</v>
      </c>
      <c r="E271" s="37">
        <v>1</v>
      </c>
      <c r="F271" s="92"/>
      <c r="G271" s="81">
        <f t="shared" si="8"/>
        <v>0</v>
      </c>
    </row>
    <row r="272" spans="1:7" ht="26.25" customHeight="1">
      <c r="A272" s="12"/>
      <c r="B272" s="195" t="s">
        <v>111</v>
      </c>
      <c r="C272" s="185"/>
      <c r="D272" s="36" t="s">
        <v>163</v>
      </c>
      <c r="E272" s="37">
        <v>1</v>
      </c>
      <c r="F272" s="92"/>
      <c r="G272" s="81">
        <f t="shared" si="8"/>
        <v>0</v>
      </c>
    </row>
    <row r="273" spans="1:7" ht="17.25" customHeight="1">
      <c r="A273" s="12"/>
      <c r="B273" s="195" t="s">
        <v>411</v>
      </c>
      <c r="C273" s="185"/>
      <c r="D273" s="36" t="s">
        <v>163</v>
      </c>
      <c r="E273" s="37">
        <v>1</v>
      </c>
      <c r="F273" s="92"/>
      <c r="G273" s="81">
        <f t="shared" si="8"/>
        <v>0</v>
      </c>
    </row>
    <row r="274" spans="1:7" ht="18" customHeight="1">
      <c r="A274" s="12"/>
      <c r="B274" s="189" t="s">
        <v>13</v>
      </c>
      <c r="C274" s="190"/>
      <c r="D274" s="36" t="s">
        <v>163</v>
      </c>
      <c r="E274" s="37">
        <v>1</v>
      </c>
      <c r="F274" s="92"/>
      <c r="G274" s="81">
        <f t="shared" si="8"/>
        <v>0</v>
      </c>
    </row>
    <row r="275" spans="1:7" ht="26.25" customHeight="1">
      <c r="A275" s="12"/>
      <c r="B275" s="184" t="s">
        <v>516</v>
      </c>
      <c r="C275" s="185"/>
      <c r="D275" s="36" t="s">
        <v>163</v>
      </c>
      <c r="E275" s="37">
        <v>1</v>
      </c>
      <c r="F275" s="92"/>
      <c r="G275" s="81">
        <f t="shared" si="8"/>
        <v>0</v>
      </c>
    </row>
    <row r="276" spans="1:7" ht="18" customHeight="1">
      <c r="A276" s="12"/>
      <c r="B276" s="34" t="s">
        <v>389</v>
      </c>
      <c r="C276" s="35"/>
      <c r="D276" s="36" t="s">
        <v>163</v>
      </c>
      <c r="E276" s="37">
        <v>1</v>
      </c>
      <c r="F276" s="92"/>
      <c r="G276" s="81">
        <f t="shared" si="8"/>
        <v>0</v>
      </c>
    </row>
    <row r="277" spans="1:7" ht="18" customHeight="1">
      <c r="A277" s="50"/>
      <c r="B277" s="34" t="s">
        <v>340</v>
      </c>
      <c r="C277" s="39"/>
      <c r="D277" s="36" t="s">
        <v>163</v>
      </c>
      <c r="E277" s="37">
        <v>1</v>
      </c>
      <c r="F277" s="92"/>
      <c r="G277" s="81">
        <f t="shared" si="8"/>
        <v>0</v>
      </c>
    </row>
    <row r="278" spans="1:10" ht="21.75" customHeight="1">
      <c r="A278" s="51"/>
      <c r="B278" s="135"/>
      <c r="C278" s="52"/>
      <c r="D278" s="51"/>
      <c r="E278" s="186" t="s">
        <v>320</v>
      </c>
      <c r="F278" s="186"/>
      <c r="G278" s="78">
        <f>SUM(G267:G277)</f>
        <v>0</v>
      </c>
      <c r="H278" s="133"/>
      <c r="I278" s="133"/>
      <c r="J278" s="2"/>
    </row>
    <row r="279" spans="1:9" s="117" customFormat="1" ht="21.75" customHeight="1">
      <c r="A279" s="41"/>
      <c r="B279" s="42"/>
      <c r="C279" s="42"/>
      <c r="D279" s="41"/>
      <c r="E279" s="187" t="s">
        <v>280</v>
      </c>
      <c r="F279" s="188"/>
      <c r="G279" s="79">
        <f>SUM(G277:G277)</f>
        <v>0</v>
      </c>
      <c r="I279" s="121"/>
    </row>
    <row r="280" spans="1:9" s="117" customFormat="1" ht="21.75" customHeight="1">
      <c r="A280" s="41"/>
      <c r="B280" s="42"/>
      <c r="C280" s="42"/>
      <c r="D280" s="41"/>
      <c r="E280" s="187" t="s">
        <v>547</v>
      </c>
      <c r="F280" s="188"/>
      <c r="G280" s="79">
        <f>G278-G279</f>
        <v>0</v>
      </c>
      <c r="I280" s="121"/>
    </row>
    <row r="283" spans="1:7" ht="30.75" customHeight="1">
      <c r="A283" s="4" t="s">
        <v>76</v>
      </c>
      <c r="B283" s="6"/>
      <c r="C283" s="6"/>
      <c r="D283" s="203" t="s">
        <v>196</v>
      </c>
      <c r="E283" s="203"/>
      <c r="F283" s="86"/>
      <c r="G283" s="71"/>
    </row>
    <row r="284" spans="1:7" ht="18.75">
      <c r="A284" s="7">
        <v>10</v>
      </c>
      <c r="B284" s="8" t="s">
        <v>45</v>
      </c>
      <c r="C284" s="9" t="s">
        <v>329</v>
      </c>
      <c r="D284" s="10"/>
      <c r="E284" s="11"/>
      <c r="F284" s="86"/>
      <c r="G284" s="71"/>
    </row>
    <row r="285" spans="1:7" ht="17.25" customHeight="1">
      <c r="A285" s="12"/>
      <c r="B285" s="204" t="s">
        <v>91</v>
      </c>
      <c r="C285" s="205"/>
      <c r="D285" s="13" t="s">
        <v>211</v>
      </c>
      <c r="E285" s="14"/>
      <c r="F285" s="87"/>
      <c r="G285" s="72"/>
    </row>
    <row r="286" spans="1:7" ht="17.25" customHeight="1">
      <c r="A286" s="12"/>
      <c r="B286" s="201" t="s">
        <v>287</v>
      </c>
      <c r="C286" s="196"/>
      <c r="D286" s="13" t="s">
        <v>199</v>
      </c>
      <c r="E286" s="14"/>
      <c r="F286" s="87"/>
      <c r="G286" s="72"/>
    </row>
    <row r="287" spans="1:7" ht="17.25" customHeight="1">
      <c r="A287" s="12"/>
      <c r="B287" s="201" t="s">
        <v>202</v>
      </c>
      <c r="C287" s="196"/>
      <c r="D287" s="13" t="s">
        <v>24</v>
      </c>
      <c r="E287" s="14"/>
      <c r="F287" s="87"/>
      <c r="G287" s="72"/>
    </row>
    <row r="288" spans="1:7" ht="17.25" customHeight="1">
      <c r="A288" s="12"/>
      <c r="B288" s="196" t="s">
        <v>378</v>
      </c>
      <c r="C288" s="197"/>
      <c r="D288" s="15" t="s">
        <v>353</v>
      </c>
      <c r="E288" s="16"/>
      <c r="F288" s="88"/>
      <c r="G288" s="73"/>
    </row>
    <row r="289" spans="1:7" ht="17.25" customHeight="1">
      <c r="A289" s="12"/>
      <c r="B289" s="196" t="s">
        <v>327</v>
      </c>
      <c r="C289" s="197"/>
      <c r="D289" s="15" t="s">
        <v>304</v>
      </c>
      <c r="E289" s="16"/>
      <c r="F289" s="88"/>
      <c r="G289" s="73"/>
    </row>
    <row r="290" spans="1:7" ht="17.25" customHeight="1">
      <c r="A290" s="12"/>
      <c r="B290" s="201" t="s">
        <v>229</v>
      </c>
      <c r="C290" s="196"/>
      <c r="D290" s="15" t="s">
        <v>330</v>
      </c>
      <c r="E290" s="16"/>
      <c r="F290" s="88"/>
      <c r="G290" s="73"/>
    </row>
    <row r="291" spans="1:7" ht="17.25" customHeight="1">
      <c r="A291" s="12"/>
      <c r="B291" s="196" t="s">
        <v>395</v>
      </c>
      <c r="C291" s="197"/>
      <c r="D291" s="17" t="s">
        <v>106</v>
      </c>
      <c r="E291" s="16"/>
      <c r="F291" s="88"/>
      <c r="G291" s="73"/>
    </row>
    <row r="292" spans="1:7" ht="17.25" customHeight="1">
      <c r="A292" s="12"/>
      <c r="B292" s="196" t="s">
        <v>21</v>
      </c>
      <c r="C292" s="197"/>
      <c r="D292" s="18">
        <v>18000</v>
      </c>
      <c r="E292" s="19"/>
      <c r="F292" s="88"/>
      <c r="G292" s="73"/>
    </row>
    <row r="293" spans="1:7" ht="17.25" customHeight="1">
      <c r="A293" s="12"/>
      <c r="B293" s="196" t="s">
        <v>147</v>
      </c>
      <c r="C293" s="197"/>
      <c r="D293" s="15" t="s">
        <v>384</v>
      </c>
      <c r="E293" s="16"/>
      <c r="F293" s="88"/>
      <c r="G293" s="73"/>
    </row>
    <row r="294" spans="1:7" ht="17.25" customHeight="1">
      <c r="A294" s="12"/>
      <c r="B294" s="196" t="s">
        <v>336</v>
      </c>
      <c r="C294" s="197"/>
      <c r="D294" s="15">
        <v>162</v>
      </c>
      <c r="E294" s="16"/>
      <c r="F294" s="88"/>
      <c r="G294" s="73"/>
    </row>
    <row r="295" spans="1:7" ht="17.25" customHeight="1">
      <c r="A295" s="12"/>
      <c r="B295" s="198" t="s">
        <v>426</v>
      </c>
      <c r="C295" s="199"/>
      <c r="D295" s="20">
        <v>6871</v>
      </c>
      <c r="E295" s="21"/>
      <c r="F295" s="89"/>
      <c r="G295" s="74"/>
    </row>
    <row r="296" spans="1:10" s="118" customFormat="1" ht="33.75" customHeight="1">
      <c r="A296" s="22"/>
      <c r="B296" s="212" t="s">
        <v>33</v>
      </c>
      <c r="C296" s="200"/>
      <c r="D296" s="23" t="s">
        <v>3</v>
      </c>
      <c r="E296" s="24" t="s">
        <v>335</v>
      </c>
      <c r="F296" s="25" t="s">
        <v>315</v>
      </c>
      <c r="G296" s="26" t="s">
        <v>38</v>
      </c>
      <c r="J296" s="119"/>
    </row>
    <row r="297" spans="1:7" ht="18" customHeight="1">
      <c r="A297" s="12"/>
      <c r="B297" s="27" t="s">
        <v>94</v>
      </c>
      <c r="C297" s="28"/>
      <c r="D297" s="28"/>
      <c r="E297" s="28"/>
      <c r="F297" s="91"/>
      <c r="G297" s="85"/>
    </row>
    <row r="298" spans="1:7" ht="18" customHeight="1">
      <c r="A298" s="12"/>
      <c r="B298" s="201" t="s">
        <v>295</v>
      </c>
      <c r="C298" s="196"/>
      <c r="D298" s="29" t="s">
        <v>163</v>
      </c>
      <c r="E298" s="30">
        <v>1</v>
      </c>
      <c r="F298" s="92"/>
      <c r="G298" s="81">
        <f>E298*F298</f>
        <v>0</v>
      </c>
    </row>
    <row r="299" spans="1:7" ht="18" customHeight="1">
      <c r="A299" s="12"/>
      <c r="B299" s="31" t="s">
        <v>42</v>
      </c>
      <c r="C299" s="31"/>
      <c r="D299" s="32"/>
      <c r="E299" s="33"/>
      <c r="F299" s="130"/>
      <c r="G299" s="80"/>
    </row>
    <row r="300" spans="1:7" ht="18" customHeight="1">
      <c r="A300" s="12"/>
      <c r="B300" s="189" t="s">
        <v>86</v>
      </c>
      <c r="C300" s="190"/>
      <c r="D300" s="36" t="s">
        <v>163</v>
      </c>
      <c r="E300" s="37">
        <v>1</v>
      </c>
      <c r="F300" s="92"/>
      <c r="G300" s="81">
        <f>E300*F300</f>
        <v>0</v>
      </c>
    </row>
    <row r="301" spans="1:7" ht="26.25" customHeight="1">
      <c r="A301" s="12"/>
      <c r="B301" s="221" t="s">
        <v>127</v>
      </c>
      <c r="C301" s="192"/>
      <c r="D301" s="29" t="s">
        <v>163</v>
      </c>
      <c r="E301" s="30">
        <v>3</v>
      </c>
      <c r="F301" s="92"/>
      <c r="G301" s="81">
        <f>E301*F301</f>
        <v>0</v>
      </c>
    </row>
    <row r="302" spans="1:7" ht="26.25" customHeight="1">
      <c r="A302" s="12"/>
      <c r="B302" s="220" t="s">
        <v>238</v>
      </c>
      <c r="C302" s="194"/>
      <c r="D302" s="36" t="s">
        <v>163</v>
      </c>
      <c r="E302" s="37">
        <v>1</v>
      </c>
      <c r="F302" s="92"/>
      <c r="G302" s="81">
        <f aca="true" t="shared" si="9" ref="G302:G307">E302*F302</f>
        <v>0</v>
      </c>
    </row>
    <row r="303" spans="1:7" ht="26.25" customHeight="1">
      <c r="A303" s="12"/>
      <c r="B303" s="195" t="s">
        <v>111</v>
      </c>
      <c r="C303" s="185"/>
      <c r="D303" s="36" t="s">
        <v>163</v>
      </c>
      <c r="E303" s="37">
        <v>1</v>
      </c>
      <c r="F303" s="92"/>
      <c r="G303" s="81">
        <f>E303*F303</f>
        <v>0</v>
      </c>
    </row>
    <row r="304" spans="1:7" ht="17.25" customHeight="1">
      <c r="A304" s="12"/>
      <c r="B304" s="195" t="s">
        <v>411</v>
      </c>
      <c r="C304" s="185"/>
      <c r="D304" s="36" t="s">
        <v>163</v>
      </c>
      <c r="E304" s="37">
        <v>1</v>
      </c>
      <c r="F304" s="92"/>
      <c r="G304" s="81">
        <f>E304*F304</f>
        <v>0</v>
      </c>
    </row>
    <row r="305" spans="1:7" ht="18" customHeight="1">
      <c r="A305" s="12"/>
      <c r="B305" s="189" t="s">
        <v>13</v>
      </c>
      <c r="C305" s="190"/>
      <c r="D305" s="36" t="s">
        <v>163</v>
      </c>
      <c r="E305" s="37">
        <v>1</v>
      </c>
      <c r="F305" s="92"/>
      <c r="G305" s="81">
        <f t="shared" si="9"/>
        <v>0</v>
      </c>
    </row>
    <row r="306" spans="1:7" ht="26.25" customHeight="1">
      <c r="A306" s="12"/>
      <c r="B306" s="184" t="s">
        <v>516</v>
      </c>
      <c r="C306" s="185"/>
      <c r="D306" s="36" t="s">
        <v>163</v>
      </c>
      <c r="E306" s="37">
        <v>1</v>
      </c>
      <c r="F306" s="92"/>
      <c r="G306" s="81">
        <f>E306*F306</f>
        <v>0</v>
      </c>
    </row>
    <row r="307" spans="1:7" ht="18" customHeight="1">
      <c r="A307" s="12"/>
      <c r="B307" s="34" t="s">
        <v>389</v>
      </c>
      <c r="C307" s="35"/>
      <c r="D307" s="36" t="s">
        <v>163</v>
      </c>
      <c r="E307" s="37">
        <v>1</v>
      </c>
      <c r="F307" s="92"/>
      <c r="G307" s="81">
        <f t="shared" si="9"/>
        <v>0</v>
      </c>
    </row>
    <row r="308" spans="1:7" ht="18" customHeight="1">
      <c r="A308" s="50"/>
      <c r="B308" s="34" t="s">
        <v>340</v>
      </c>
      <c r="C308" s="39"/>
      <c r="D308" s="36" t="s">
        <v>163</v>
      </c>
      <c r="E308" s="37">
        <v>1</v>
      </c>
      <c r="F308" s="92"/>
      <c r="G308" s="81">
        <f>E308*F308</f>
        <v>0</v>
      </c>
    </row>
    <row r="309" spans="1:10" ht="21.75" customHeight="1">
      <c r="A309" s="51"/>
      <c r="B309" s="135"/>
      <c r="C309" s="52"/>
      <c r="D309" s="51"/>
      <c r="E309" s="186" t="s">
        <v>320</v>
      </c>
      <c r="F309" s="186"/>
      <c r="G309" s="78">
        <f>SUM(G298:G308)</f>
        <v>0</v>
      </c>
      <c r="H309" s="133"/>
      <c r="I309" s="133"/>
      <c r="J309" s="2"/>
    </row>
    <row r="310" spans="1:9" s="117" customFormat="1" ht="21.75" customHeight="1">
      <c r="A310" s="41"/>
      <c r="B310" s="42"/>
      <c r="C310" s="42"/>
      <c r="D310" s="41"/>
      <c r="E310" s="187" t="s">
        <v>280</v>
      </c>
      <c r="F310" s="188"/>
      <c r="G310" s="79">
        <f>SUM(G308:G308)</f>
        <v>0</v>
      </c>
      <c r="I310" s="121"/>
    </row>
    <row r="311" spans="1:9" s="117" customFormat="1" ht="21.75" customHeight="1">
      <c r="A311" s="41"/>
      <c r="B311" s="42"/>
      <c r="C311" s="42"/>
      <c r="D311" s="41"/>
      <c r="E311" s="187" t="s">
        <v>547</v>
      </c>
      <c r="F311" s="188"/>
      <c r="G311" s="79">
        <f>G309-G310</f>
        <v>0</v>
      </c>
      <c r="I311" s="121"/>
    </row>
    <row r="314" spans="1:7" ht="30.75" customHeight="1">
      <c r="A314" s="4" t="s">
        <v>76</v>
      </c>
      <c r="B314" s="6"/>
      <c r="C314" s="6"/>
      <c r="D314" s="203" t="s">
        <v>196</v>
      </c>
      <c r="E314" s="203"/>
      <c r="F314" s="86"/>
      <c r="G314" s="71"/>
    </row>
    <row r="315" spans="1:7" ht="18.75">
      <c r="A315" s="7">
        <v>11</v>
      </c>
      <c r="B315" s="8" t="s">
        <v>45</v>
      </c>
      <c r="C315" s="9" t="s">
        <v>420</v>
      </c>
      <c r="D315" s="10"/>
      <c r="E315" s="11"/>
      <c r="F315" s="86"/>
      <c r="G315" s="71"/>
    </row>
    <row r="316" spans="1:7" ht="17.25" customHeight="1">
      <c r="A316" s="12"/>
      <c r="B316" s="204" t="s">
        <v>91</v>
      </c>
      <c r="C316" s="205"/>
      <c r="D316" s="13" t="s">
        <v>211</v>
      </c>
      <c r="E316" s="14"/>
      <c r="F316" s="87"/>
      <c r="G316" s="72"/>
    </row>
    <row r="317" spans="1:7" ht="17.25" customHeight="1">
      <c r="A317" s="12"/>
      <c r="B317" s="201" t="s">
        <v>287</v>
      </c>
      <c r="C317" s="196"/>
      <c r="D317" s="13" t="s">
        <v>312</v>
      </c>
      <c r="E317" s="14"/>
      <c r="F317" s="87"/>
      <c r="G317" s="72"/>
    </row>
    <row r="318" spans="1:7" ht="17.25" customHeight="1">
      <c r="A318" s="12"/>
      <c r="B318" s="201" t="s">
        <v>202</v>
      </c>
      <c r="C318" s="196"/>
      <c r="D318" s="13">
        <v>15.22</v>
      </c>
      <c r="E318" s="14"/>
      <c r="F318" s="87"/>
      <c r="G318" s="72"/>
    </row>
    <row r="319" spans="1:7" ht="17.25" customHeight="1">
      <c r="A319" s="12"/>
      <c r="B319" s="196" t="s">
        <v>378</v>
      </c>
      <c r="C319" s="197"/>
      <c r="D319" s="15" t="s">
        <v>208</v>
      </c>
      <c r="E319" s="16"/>
      <c r="F319" s="88"/>
      <c r="G319" s="73"/>
    </row>
    <row r="320" spans="1:7" ht="17.25" customHeight="1">
      <c r="A320" s="12"/>
      <c r="B320" s="196" t="s">
        <v>327</v>
      </c>
      <c r="C320" s="197"/>
      <c r="D320" s="15" t="s">
        <v>276</v>
      </c>
      <c r="E320" s="16"/>
      <c r="F320" s="88"/>
      <c r="G320" s="73"/>
    </row>
    <row r="321" spans="1:7" ht="17.25" customHeight="1">
      <c r="A321" s="12"/>
      <c r="B321" s="201" t="s">
        <v>229</v>
      </c>
      <c r="C321" s="196"/>
      <c r="D321" s="15" t="s">
        <v>67</v>
      </c>
      <c r="E321" s="16"/>
      <c r="F321" s="88"/>
      <c r="G321" s="73"/>
    </row>
    <row r="322" spans="1:7" ht="17.25" customHeight="1">
      <c r="A322" s="12"/>
      <c r="B322" s="196" t="s">
        <v>395</v>
      </c>
      <c r="C322" s="197"/>
      <c r="D322" s="17" t="s">
        <v>180</v>
      </c>
      <c r="E322" s="16"/>
      <c r="F322" s="88"/>
      <c r="G322" s="73"/>
    </row>
    <row r="323" spans="1:7" ht="17.25" customHeight="1">
      <c r="A323" s="12"/>
      <c r="B323" s="196" t="s">
        <v>21</v>
      </c>
      <c r="C323" s="197"/>
      <c r="D323" s="18">
        <v>15000</v>
      </c>
      <c r="E323" s="19"/>
      <c r="F323" s="88"/>
      <c r="G323" s="73"/>
    </row>
    <row r="324" spans="1:7" ht="17.25" customHeight="1">
      <c r="A324" s="12"/>
      <c r="B324" s="196" t="s">
        <v>147</v>
      </c>
      <c r="C324" s="197"/>
      <c r="D324" s="15" t="s">
        <v>384</v>
      </c>
      <c r="E324" s="16"/>
      <c r="F324" s="88"/>
      <c r="G324" s="73"/>
    </row>
    <row r="325" spans="1:7" ht="17.25" customHeight="1">
      <c r="A325" s="12"/>
      <c r="B325" s="196" t="s">
        <v>336</v>
      </c>
      <c r="C325" s="197"/>
      <c r="D325" s="15">
        <v>162</v>
      </c>
      <c r="E325" s="16"/>
      <c r="F325" s="88"/>
      <c r="G325" s="73"/>
    </row>
    <row r="326" spans="1:7" ht="17.25" customHeight="1">
      <c r="A326" s="12"/>
      <c r="B326" s="198" t="s">
        <v>426</v>
      </c>
      <c r="C326" s="199"/>
      <c r="D326" s="20">
        <v>6871</v>
      </c>
      <c r="E326" s="21"/>
      <c r="F326" s="89"/>
      <c r="G326" s="74"/>
    </row>
    <row r="327" spans="1:10" s="118" customFormat="1" ht="33.75" customHeight="1">
      <c r="A327" s="22"/>
      <c r="B327" s="212" t="s">
        <v>33</v>
      </c>
      <c r="C327" s="200"/>
      <c r="D327" s="23" t="s">
        <v>3</v>
      </c>
      <c r="E327" s="24" t="s">
        <v>335</v>
      </c>
      <c r="F327" s="25" t="s">
        <v>315</v>
      </c>
      <c r="G327" s="26" t="s">
        <v>38</v>
      </c>
      <c r="J327" s="119"/>
    </row>
    <row r="328" spans="1:7" ht="18" customHeight="1">
      <c r="A328" s="12"/>
      <c r="B328" s="27" t="s">
        <v>94</v>
      </c>
      <c r="C328" s="28"/>
      <c r="D328" s="28"/>
      <c r="E328" s="28"/>
      <c r="F328" s="91"/>
      <c r="G328" s="85"/>
    </row>
    <row r="329" spans="1:7" ht="18" customHeight="1">
      <c r="A329" s="12"/>
      <c r="B329" s="201" t="s">
        <v>295</v>
      </c>
      <c r="C329" s="196"/>
      <c r="D329" s="29" t="s">
        <v>163</v>
      </c>
      <c r="E329" s="30">
        <v>1</v>
      </c>
      <c r="F329" s="92"/>
      <c r="G329" s="81">
        <f>E329*F329</f>
        <v>0</v>
      </c>
    </row>
    <row r="330" spans="1:7" ht="18" customHeight="1">
      <c r="A330" s="12"/>
      <c r="B330" s="31" t="s">
        <v>42</v>
      </c>
      <c r="C330" s="31"/>
      <c r="D330" s="32"/>
      <c r="E330" s="33"/>
      <c r="F330" s="130"/>
      <c r="G330" s="80"/>
    </row>
    <row r="331" spans="1:7" ht="18" customHeight="1">
      <c r="A331" s="12"/>
      <c r="B331" s="189" t="s">
        <v>86</v>
      </c>
      <c r="C331" s="190"/>
      <c r="D331" s="36" t="s">
        <v>163</v>
      </c>
      <c r="E331" s="37">
        <v>1</v>
      </c>
      <c r="F331" s="92"/>
      <c r="G331" s="81">
        <f aca="true" t="shared" si="10" ref="G331:G336">E331*F331</f>
        <v>0</v>
      </c>
    </row>
    <row r="332" spans="1:7" ht="26.25" customHeight="1">
      <c r="A332" s="12"/>
      <c r="B332" s="221" t="s">
        <v>127</v>
      </c>
      <c r="C332" s="192"/>
      <c r="D332" s="29" t="s">
        <v>163</v>
      </c>
      <c r="E332" s="30">
        <v>3</v>
      </c>
      <c r="F332" s="92"/>
      <c r="G332" s="81">
        <f>E332*F332</f>
        <v>0</v>
      </c>
    </row>
    <row r="333" spans="1:7" ht="26.25" customHeight="1">
      <c r="A333" s="12"/>
      <c r="B333" s="220" t="s">
        <v>238</v>
      </c>
      <c r="C333" s="194"/>
      <c r="D333" s="36" t="s">
        <v>163</v>
      </c>
      <c r="E333" s="37">
        <v>1</v>
      </c>
      <c r="F333" s="92"/>
      <c r="G333" s="81">
        <f t="shared" si="10"/>
        <v>0</v>
      </c>
    </row>
    <row r="334" spans="1:7" ht="26.25" customHeight="1">
      <c r="A334" s="12"/>
      <c r="B334" s="195" t="s">
        <v>111</v>
      </c>
      <c r="C334" s="185"/>
      <c r="D334" s="36" t="s">
        <v>163</v>
      </c>
      <c r="E334" s="37">
        <v>1</v>
      </c>
      <c r="F334" s="92"/>
      <c r="G334" s="81">
        <f>E334*F334</f>
        <v>0</v>
      </c>
    </row>
    <row r="335" spans="1:7" ht="17.25" customHeight="1">
      <c r="A335" s="12"/>
      <c r="B335" s="195" t="s">
        <v>411</v>
      </c>
      <c r="C335" s="185"/>
      <c r="D335" s="36" t="s">
        <v>163</v>
      </c>
      <c r="E335" s="37">
        <v>1</v>
      </c>
      <c r="F335" s="92"/>
      <c r="G335" s="81">
        <f>E335*F335</f>
        <v>0</v>
      </c>
    </row>
    <row r="336" spans="1:7" ht="18" customHeight="1">
      <c r="A336" s="12"/>
      <c r="B336" s="189" t="s">
        <v>13</v>
      </c>
      <c r="C336" s="190"/>
      <c r="D336" s="36" t="s">
        <v>163</v>
      </c>
      <c r="E336" s="37">
        <v>1</v>
      </c>
      <c r="F336" s="92"/>
      <c r="G336" s="81">
        <f t="shared" si="10"/>
        <v>0</v>
      </c>
    </row>
    <row r="337" spans="1:7" ht="26.25" customHeight="1">
      <c r="A337" s="12"/>
      <c r="B337" s="184" t="s">
        <v>516</v>
      </c>
      <c r="C337" s="185"/>
      <c r="D337" s="36" t="s">
        <v>163</v>
      </c>
      <c r="E337" s="37">
        <v>1</v>
      </c>
      <c r="F337" s="92"/>
      <c r="G337" s="81">
        <f>E337*F337</f>
        <v>0</v>
      </c>
    </row>
    <row r="338" spans="1:8" ht="18" customHeight="1">
      <c r="A338" s="38"/>
      <c r="B338" s="34" t="s">
        <v>389</v>
      </c>
      <c r="C338" s="35"/>
      <c r="D338" s="36" t="s">
        <v>163</v>
      </c>
      <c r="E338" s="37">
        <v>1</v>
      </c>
      <c r="F338" s="92"/>
      <c r="G338" s="81">
        <f>E338*F338</f>
        <v>0</v>
      </c>
      <c r="H338" s="117"/>
    </row>
    <row r="339" spans="1:9" ht="18" customHeight="1">
      <c r="A339" s="40"/>
      <c r="B339" s="34" t="s">
        <v>340</v>
      </c>
      <c r="C339" s="39"/>
      <c r="D339" s="36" t="s">
        <v>163</v>
      </c>
      <c r="E339" s="37">
        <v>1</v>
      </c>
      <c r="F339" s="92"/>
      <c r="G339" s="81">
        <f>E339*F339</f>
        <v>0</v>
      </c>
      <c r="H339" s="117"/>
      <c r="I339" s="117"/>
    </row>
    <row r="340" spans="1:11" ht="21.75" customHeight="1">
      <c r="A340" s="51"/>
      <c r="B340" s="135"/>
      <c r="C340" s="52"/>
      <c r="D340" s="51"/>
      <c r="E340" s="186" t="s">
        <v>320</v>
      </c>
      <c r="F340" s="186"/>
      <c r="G340" s="78">
        <f>SUM(G329:G339)</f>
        <v>0</v>
      </c>
      <c r="H340" s="133"/>
      <c r="I340" s="120"/>
      <c r="J340" s="2"/>
      <c r="K340" s="133"/>
    </row>
    <row r="341" spans="1:11" s="117" customFormat="1" ht="21.75" customHeight="1">
      <c r="A341" s="41"/>
      <c r="B341" s="136"/>
      <c r="C341" s="42"/>
      <c r="D341" s="41"/>
      <c r="E341" s="187" t="s">
        <v>280</v>
      </c>
      <c r="F341" s="188"/>
      <c r="G341" s="79">
        <f>SUM(G339:G339)</f>
        <v>0</v>
      </c>
      <c r="H341" s="134"/>
      <c r="I341" s="121"/>
      <c r="K341" s="133"/>
    </row>
    <row r="342" spans="1:11" s="117" customFormat="1" ht="21.75" customHeight="1">
      <c r="A342" s="41"/>
      <c r="B342" s="136"/>
      <c r="C342" s="42"/>
      <c r="D342" s="41"/>
      <c r="E342" s="187" t="s">
        <v>547</v>
      </c>
      <c r="F342" s="188"/>
      <c r="G342" s="79">
        <f>G340-G341</f>
        <v>0</v>
      </c>
      <c r="H342" s="134"/>
      <c r="I342" s="121"/>
      <c r="K342" s="133"/>
    </row>
    <row r="345" spans="1:7" ht="30.75" customHeight="1">
      <c r="A345" s="4" t="s">
        <v>76</v>
      </c>
      <c r="B345" s="6"/>
      <c r="C345" s="6"/>
      <c r="D345" s="203" t="s">
        <v>196</v>
      </c>
      <c r="E345" s="203"/>
      <c r="F345" s="86"/>
      <c r="G345" s="71"/>
    </row>
    <row r="346" spans="1:7" ht="18.75">
      <c r="A346" s="7">
        <v>12</v>
      </c>
      <c r="B346" s="8" t="s">
        <v>45</v>
      </c>
      <c r="C346" s="9" t="s">
        <v>277</v>
      </c>
      <c r="D346" s="10"/>
      <c r="E346" s="11"/>
      <c r="F346" s="86"/>
      <c r="G346" s="71"/>
    </row>
    <row r="347" spans="1:7" ht="17.25" customHeight="1">
      <c r="A347" s="12"/>
      <c r="B347" s="204" t="s">
        <v>91</v>
      </c>
      <c r="C347" s="205"/>
      <c r="D347" s="13" t="s">
        <v>211</v>
      </c>
      <c r="E347" s="14"/>
      <c r="F347" s="87"/>
      <c r="G347" s="72"/>
    </row>
    <row r="348" spans="1:7" ht="17.25" customHeight="1">
      <c r="A348" s="12"/>
      <c r="B348" s="201" t="s">
        <v>287</v>
      </c>
      <c r="C348" s="196"/>
      <c r="D348" s="13" t="s">
        <v>26</v>
      </c>
      <c r="E348" s="14"/>
      <c r="F348" s="87"/>
      <c r="G348" s="72"/>
    </row>
    <row r="349" spans="1:7" ht="17.25" customHeight="1">
      <c r="A349" s="12"/>
      <c r="B349" s="201" t="s">
        <v>202</v>
      </c>
      <c r="C349" s="196"/>
      <c r="D349" s="13" t="s">
        <v>175</v>
      </c>
      <c r="E349" s="14"/>
      <c r="F349" s="87"/>
      <c r="G349" s="72"/>
    </row>
    <row r="350" spans="1:7" ht="17.25" customHeight="1">
      <c r="A350" s="12"/>
      <c r="B350" s="196" t="s">
        <v>378</v>
      </c>
      <c r="C350" s="197"/>
      <c r="D350" s="15" t="s">
        <v>265</v>
      </c>
      <c r="E350" s="16"/>
      <c r="F350" s="88"/>
      <c r="G350" s="73"/>
    </row>
    <row r="351" spans="1:7" ht="17.25" customHeight="1">
      <c r="A351" s="12"/>
      <c r="B351" s="196" t="s">
        <v>327</v>
      </c>
      <c r="C351" s="197"/>
      <c r="D351" s="15" t="s">
        <v>217</v>
      </c>
      <c r="E351" s="16"/>
      <c r="F351" s="88"/>
      <c r="G351" s="73"/>
    </row>
    <row r="352" spans="1:7" ht="17.25" customHeight="1">
      <c r="A352" s="12"/>
      <c r="B352" s="201" t="s">
        <v>229</v>
      </c>
      <c r="C352" s="196"/>
      <c r="D352" s="15" t="s">
        <v>330</v>
      </c>
      <c r="E352" s="16"/>
      <c r="F352" s="88"/>
      <c r="G352" s="73"/>
    </row>
    <row r="353" spans="1:7" ht="17.25" customHeight="1">
      <c r="A353" s="12"/>
      <c r="B353" s="196" t="s">
        <v>395</v>
      </c>
      <c r="C353" s="197"/>
      <c r="D353" s="17" t="s">
        <v>325</v>
      </c>
      <c r="E353" s="16"/>
      <c r="F353" s="88"/>
      <c r="G353" s="73"/>
    </row>
    <row r="354" spans="1:7" ht="17.25" customHeight="1">
      <c r="A354" s="12"/>
      <c r="B354" s="196" t="s">
        <v>21</v>
      </c>
      <c r="C354" s="197"/>
      <c r="D354" s="18">
        <v>14200</v>
      </c>
      <c r="E354" s="19"/>
      <c r="F354" s="88"/>
      <c r="G354" s="73"/>
    </row>
    <row r="355" spans="1:7" ht="17.25" customHeight="1">
      <c r="A355" s="12"/>
      <c r="B355" s="196" t="s">
        <v>147</v>
      </c>
      <c r="C355" s="197"/>
      <c r="D355" s="15" t="s">
        <v>384</v>
      </c>
      <c r="E355" s="16"/>
      <c r="F355" s="88"/>
      <c r="G355" s="73"/>
    </row>
    <row r="356" spans="1:7" ht="17.25" customHeight="1">
      <c r="A356" s="12"/>
      <c r="B356" s="196" t="s">
        <v>336</v>
      </c>
      <c r="C356" s="197"/>
      <c r="D356" s="15">
        <v>171</v>
      </c>
      <c r="E356" s="16"/>
      <c r="F356" s="88"/>
      <c r="G356" s="73"/>
    </row>
    <row r="357" spans="1:7" ht="17.25" customHeight="1">
      <c r="A357" s="12"/>
      <c r="B357" s="198" t="s">
        <v>426</v>
      </c>
      <c r="C357" s="199"/>
      <c r="D357" s="20">
        <v>6595</v>
      </c>
      <c r="E357" s="21"/>
      <c r="F357" s="89"/>
      <c r="G357" s="74"/>
    </row>
    <row r="358" spans="1:10" s="118" customFormat="1" ht="33.75" customHeight="1">
      <c r="A358" s="22"/>
      <c r="B358" s="212" t="s">
        <v>33</v>
      </c>
      <c r="C358" s="200"/>
      <c r="D358" s="23" t="s">
        <v>3</v>
      </c>
      <c r="E358" s="24" t="s">
        <v>335</v>
      </c>
      <c r="F358" s="25" t="s">
        <v>315</v>
      </c>
      <c r="G358" s="26" t="s">
        <v>38</v>
      </c>
      <c r="J358" s="119"/>
    </row>
    <row r="359" spans="1:7" ht="18" customHeight="1">
      <c r="A359" s="12"/>
      <c r="B359" s="27" t="s">
        <v>94</v>
      </c>
      <c r="C359" s="28"/>
      <c r="D359" s="28"/>
      <c r="E359" s="28"/>
      <c r="F359" s="91"/>
      <c r="G359" s="85"/>
    </row>
    <row r="360" spans="1:7" ht="18" customHeight="1">
      <c r="A360" s="12"/>
      <c r="B360" s="201" t="s">
        <v>295</v>
      </c>
      <c r="C360" s="196"/>
      <c r="D360" s="29" t="s">
        <v>163</v>
      </c>
      <c r="E360" s="30">
        <v>1</v>
      </c>
      <c r="F360" s="92"/>
      <c r="G360" s="81">
        <f>E360*F360</f>
        <v>0</v>
      </c>
    </row>
    <row r="361" spans="1:7" ht="18" customHeight="1">
      <c r="A361" s="12"/>
      <c r="B361" s="31" t="s">
        <v>42</v>
      </c>
      <c r="C361" s="31"/>
      <c r="D361" s="32"/>
      <c r="E361" s="33"/>
      <c r="F361" s="130"/>
      <c r="G361" s="80"/>
    </row>
    <row r="362" spans="1:7" ht="18" customHeight="1">
      <c r="A362" s="12"/>
      <c r="B362" s="189" t="s">
        <v>86</v>
      </c>
      <c r="C362" s="190"/>
      <c r="D362" s="36" t="s">
        <v>163</v>
      </c>
      <c r="E362" s="37">
        <v>1</v>
      </c>
      <c r="F362" s="92"/>
      <c r="G362" s="81">
        <f>E362*F362</f>
        <v>0</v>
      </c>
    </row>
    <row r="363" spans="1:7" ht="26.25" customHeight="1">
      <c r="A363" s="12"/>
      <c r="B363" s="221" t="s">
        <v>127</v>
      </c>
      <c r="C363" s="192"/>
      <c r="D363" s="29" t="s">
        <v>163</v>
      </c>
      <c r="E363" s="30">
        <v>3</v>
      </c>
      <c r="F363" s="92"/>
      <c r="G363" s="81">
        <f>E363*F363</f>
        <v>0</v>
      </c>
    </row>
    <row r="364" spans="1:7" ht="26.25" customHeight="1">
      <c r="A364" s="12"/>
      <c r="B364" s="220" t="s">
        <v>238</v>
      </c>
      <c r="C364" s="194"/>
      <c r="D364" s="36" t="s">
        <v>163</v>
      </c>
      <c r="E364" s="37">
        <v>1</v>
      </c>
      <c r="F364" s="92"/>
      <c r="G364" s="81">
        <f aca="true" t="shared" si="11" ref="G364:G369">E364*F364</f>
        <v>0</v>
      </c>
    </row>
    <row r="365" spans="1:7" ht="26.25" customHeight="1">
      <c r="A365" s="12"/>
      <c r="B365" s="195" t="s">
        <v>111</v>
      </c>
      <c r="C365" s="185"/>
      <c r="D365" s="36" t="s">
        <v>163</v>
      </c>
      <c r="E365" s="37">
        <v>1</v>
      </c>
      <c r="F365" s="92"/>
      <c r="G365" s="81">
        <f>E365*F365</f>
        <v>0</v>
      </c>
    </row>
    <row r="366" spans="1:7" ht="17.25" customHeight="1">
      <c r="A366" s="12"/>
      <c r="B366" s="195" t="s">
        <v>411</v>
      </c>
      <c r="C366" s="185"/>
      <c r="D366" s="36" t="s">
        <v>163</v>
      </c>
      <c r="E366" s="37">
        <v>1</v>
      </c>
      <c r="F366" s="92"/>
      <c r="G366" s="81">
        <f>E366*F366</f>
        <v>0</v>
      </c>
    </row>
    <row r="367" spans="1:7" ht="18" customHeight="1">
      <c r="A367" s="12"/>
      <c r="B367" s="189" t="s">
        <v>13</v>
      </c>
      <c r="C367" s="190"/>
      <c r="D367" s="36" t="s">
        <v>163</v>
      </c>
      <c r="E367" s="37">
        <v>1</v>
      </c>
      <c r="F367" s="92"/>
      <c r="G367" s="81">
        <f t="shared" si="11"/>
        <v>0</v>
      </c>
    </row>
    <row r="368" spans="1:7" ht="26.25" customHeight="1">
      <c r="A368" s="12"/>
      <c r="B368" s="184" t="s">
        <v>516</v>
      </c>
      <c r="C368" s="185"/>
      <c r="D368" s="36" t="s">
        <v>163</v>
      </c>
      <c r="E368" s="37">
        <v>1</v>
      </c>
      <c r="F368" s="92"/>
      <c r="G368" s="81">
        <f>E368*F368</f>
        <v>0</v>
      </c>
    </row>
    <row r="369" spans="1:7" ht="18" customHeight="1">
      <c r="A369" s="12"/>
      <c r="B369" s="34" t="s">
        <v>389</v>
      </c>
      <c r="C369" s="35"/>
      <c r="D369" s="36" t="s">
        <v>163</v>
      </c>
      <c r="E369" s="37">
        <v>1</v>
      </c>
      <c r="F369" s="92"/>
      <c r="G369" s="81">
        <f t="shared" si="11"/>
        <v>0</v>
      </c>
    </row>
    <row r="370" spans="1:7" ht="18" customHeight="1">
      <c r="A370" s="50"/>
      <c r="B370" s="34" t="s">
        <v>340</v>
      </c>
      <c r="C370" s="39"/>
      <c r="D370" s="36" t="s">
        <v>163</v>
      </c>
      <c r="E370" s="37">
        <v>1</v>
      </c>
      <c r="F370" s="92"/>
      <c r="G370" s="81">
        <f>E370*F370</f>
        <v>0</v>
      </c>
    </row>
    <row r="371" spans="1:10" ht="21.75" customHeight="1">
      <c r="A371" s="51"/>
      <c r="B371" s="135"/>
      <c r="C371" s="52"/>
      <c r="D371" s="51"/>
      <c r="E371" s="186" t="s">
        <v>320</v>
      </c>
      <c r="F371" s="186"/>
      <c r="G371" s="78">
        <f>SUM(G360:G370)</f>
        <v>0</v>
      </c>
      <c r="H371" s="133"/>
      <c r="I371" s="120"/>
      <c r="J371" s="134"/>
    </row>
    <row r="372" spans="1:9" s="117" customFormat="1" ht="21.75" customHeight="1">
      <c r="A372" s="41"/>
      <c r="B372" s="42"/>
      <c r="C372" s="42"/>
      <c r="D372" s="41"/>
      <c r="E372" s="187" t="s">
        <v>280</v>
      </c>
      <c r="F372" s="188"/>
      <c r="G372" s="79">
        <f>SUM(G370:G370)</f>
        <v>0</v>
      </c>
      <c r="I372" s="121"/>
    </row>
    <row r="373" spans="1:9" s="117" customFormat="1" ht="21.75" customHeight="1">
      <c r="A373" s="41"/>
      <c r="B373" s="42"/>
      <c r="C373" s="42"/>
      <c r="D373" s="41"/>
      <c r="E373" s="187" t="s">
        <v>547</v>
      </c>
      <c r="F373" s="188"/>
      <c r="G373" s="79">
        <f>G371-G372</f>
        <v>0</v>
      </c>
      <c r="I373" s="121"/>
    </row>
    <row r="376" spans="1:7" ht="30.75" customHeight="1">
      <c r="A376" s="4" t="s">
        <v>76</v>
      </c>
      <c r="B376" s="5"/>
      <c r="C376" s="6"/>
      <c r="D376" s="203" t="s">
        <v>196</v>
      </c>
      <c r="E376" s="203"/>
      <c r="F376" s="86"/>
      <c r="G376" s="71"/>
    </row>
    <row r="377" spans="1:7" ht="18.75">
      <c r="A377" s="7">
        <v>13</v>
      </c>
      <c r="B377" s="8" t="s">
        <v>45</v>
      </c>
      <c r="C377" s="9" t="s">
        <v>85</v>
      </c>
      <c r="D377" s="10"/>
      <c r="E377" s="11"/>
      <c r="F377" s="86"/>
      <c r="G377" s="71"/>
    </row>
    <row r="378" spans="1:7" ht="17.25" customHeight="1">
      <c r="A378" s="12"/>
      <c r="B378" s="204" t="s">
        <v>91</v>
      </c>
      <c r="C378" s="205"/>
      <c r="D378" s="13" t="s">
        <v>35</v>
      </c>
      <c r="E378" s="14"/>
      <c r="F378" s="87"/>
      <c r="G378" s="72"/>
    </row>
    <row r="379" spans="1:7" ht="17.25" customHeight="1">
      <c r="A379" s="12"/>
      <c r="B379" s="202" t="s">
        <v>287</v>
      </c>
      <c r="C379" s="196"/>
      <c r="D379" s="13" t="s">
        <v>312</v>
      </c>
      <c r="E379" s="14"/>
      <c r="F379" s="87"/>
      <c r="G379" s="72"/>
    </row>
    <row r="380" spans="1:7" ht="17.25" customHeight="1">
      <c r="A380" s="12"/>
      <c r="B380" s="202" t="s">
        <v>202</v>
      </c>
      <c r="C380" s="196"/>
      <c r="D380" s="13" t="s">
        <v>144</v>
      </c>
      <c r="E380" s="14"/>
      <c r="F380" s="87"/>
      <c r="G380" s="72"/>
    </row>
    <row r="381" spans="1:7" ht="17.25" customHeight="1">
      <c r="A381" s="12"/>
      <c r="B381" s="196" t="s">
        <v>378</v>
      </c>
      <c r="C381" s="197"/>
      <c r="D381" s="15" t="s">
        <v>353</v>
      </c>
      <c r="E381" s="16"/>
      <c r="F381" s="88"/>
      <c r="G381" s="73"/>
    </row>
    <row r="382" spans="1:7" ht="17.25" customHeight="1">
      <c r="A382" s="12"/>
      <c r="B382" s="196" t="s">
        <v>327</v>
      </c>
      <c r="C382" s="197"/>
      <c r="D382" s="15" t="s">
        <v>235</v>
      </c>
      <c r="E382" s="16"/>
      <c r="F382" s="88"/>
      <c r="G382" s="73"/>
    </row>
    <row r="383" spans="1:7" ht="17.25" customHeight="1">
      <c r="A383" s="12"/>
      <c r="B383" s="201" t="s">
        <v>229</v>
      </c>
      <c r="C383" s="196"/>
      <c r="D383" s="15" t="s">
        <v>330</v>
      </c>
      <c r="E383" s="16"/>
      <c r="F383" s="88"/>
      <c r="G383" s="73"/>
    </row>
    <row r="384" spans="1:7" ht="17.25" customHeight="1">
      <c r="A384" s="12"/>
      <c r="B384" s="196" t="s">
        <v>395</v>
      </c>
      <c r="C384" s="197"/>
      <c r="D384" s="17" t="s">
        <v>106</v>
      </c>
      <c r="E384" s="16"/>
      <c r="F384" s="88"/>
      <c r="G384" s="73"/>
    </row>
    <row r="385" spans="1:7" ht="17.25" customHeight="1">
      <c r="A385" s="12"/>
      <c r="B385" s="196" t="s">
        <v>21</v>
      </c>
      <c r="C385" s="197"/>
      <c r="D385" s="18">
        <v>11800</v>
      </c>
      <c r="E385" s="19"/>
      <c r="F385" s="88"/>
      <c r="G385" s="73"/>
    </row>
    <row r="386" spans="1:7" ht="17.25" customHeight="1">
      <c r="A386" s="12"/>
      <c r="B386" s="196" t="s">
        <v>147</v>
      </c>
      <c r="C386" s="197"/>
      <c r="D386" s="15" t="s">
        <v>384</v>
      </c>
      <c r="E386" s="16"/>
      <c r="F386" s="88"/>
      <c r="G386" s="73"/>
    </row>
    <row r="387" spans="1:7" ht="17.25" customHeight="1">
      <c r="A387" s="12"/>
      <c r="B387" s="196" t="s">
        <v>336</v>
      </c>
      <c r="C387" s="197"/>
      <c r="D387" s="15">
        <v>162</v>
      </c>
      <c r="E387" s="16"/>
      <c r="F387" s="88"/>
      <c r="G387" s="73"/>
    </row>
    <row r="388" spans="1:7" ht="17.25" customHeight="1">
      <c r="A388" s="12"/>
      <c r="B388" s="198" t="s">
        <v>426</v>
      </c>
      <c r="C388" s="199"/>
      <c r="D388" s="20">
        <v>6871</v>
      </c>
      <c r="E388" s="21"/>
      <c r="F388" s="89"/>
      <c r="G388" s="74"/>
    </row>
    <row r="389" spans="1:10" s="118" customFormat="1" ht="33.75" customHeight="1">
      <c r="A389" s="22"/>
      <c r="B389" s="200" t="s">
        <v>33</v>
      </c>
      <c r="C389" s="200"/>
      <c r="D389" s="23" t="s">
        <v>3</v>
      </c>
      <c r="E389" s="24" t="s">
        <v>335</v>
      </c>
      <c r="F389" s="25" t="s">
        <v>315</v>
      </c>
      <c r="G389" s="26" t="s">
        <v>38</v>
      </c>
      <c r="J389" s="119"/>
    </row>
    <row r="390" spans="1:7" ht="18" customHeight="1">
      <c r="A390" s="12"/>
      <c r="B390" s="27" t="s">
        <v>94</v>
      </c>
      <c r="C390" s="28"/>
      <c r="D390" s="28"/>
      <c r="E390" s="28"/>
      <c r="F390" s="91"/>
      <c r="G390" s="85"/>
    </row>
    <row r="391" spans="1:7" ht="18" customHeight="1">
      <c r="A391" s="12"/>
      <c r="B391" s="201" t="s">
        <v>295</v>
      </c>
      <c r="C391" s="196"/>
      <c r="D391" s="29" t="s">
        <v>163</v>
      </c>
      <c r="E391" s="30">
        <v>1</v>
      </c>
      <c r="F391" s="92"/>
      <c r="G391" s="81">
        <f>E391*F391</f>
        <v>0</v>
      </c>
    </row>
    <row r="392" spans="1:7" ht="18" customHeight="1">
      <c r="A392" s="12"/>
      <c r="B392" s="31" t="s">
        <v>342</v>
      </c>
      <c r="C392" s="31"/>
      <c r="D392" s="32"/>
      <c r="E392" s="33"/>
      <c r="F392" s="130"/>
      <c r="G392" s="80"/>
    </row>
    <row r="393" spans="1:7" ht="18" customHeight="1">
      <c r="A393" s="12"/>
      <c r="B393" s="189" t="s">
        <v>86</v>
      </c>
      <c r="C393" s="190"/>
      <c r="D393" s="36" t="s">
        <v>163</v>
      </c>
      <c r="E393" s="37">
        <v>1</v>
      </c>
      <c r="F393" s="92"/>
      <c r="G393" s="81">
        <f aca="true" t="shared" si="12" ref="G393:G400">E393*F393</f>
        <v>0</v>
      </c>
    </row>
    <row r="394" spans="1:7" ht="26.25" customHeight="1">
      <c r="A394" s="12"/>
      <c r="B394" s="191" t="s">
        <v>127</v>
      </c>
      <c r="C394" s="192"/>
      <c r="D394" s="29" t="s">
        <v>163</v>
      </c>
      <c r="E394" s="30">
        <v>3</v>
      </c>
      <c r="F394" s="92"/>
      <c r="G394" s="81">
        <f>E394*F394</f>
        <v>0</v>
      </c>
    </row>
    <row r="395" spans="1:7" ht="26.25" customHeight="1">
      <c r="A395" s="12"/>
      <c r="B395" s="193" t="s">
        <v>238</v>
      </c>
      <c r="C395" s="194"/>
      <c r="D395" s="36" t="s">
        <v>163</v>
      </c>
      <c r="E395" s="37">
        <v>1</v>
      </c>
      <c r="F395" s="92"/>
      <c r="G395" s="81">
        <f t="shared" si="12"/>
        <v>0</v>
      </c>
    </row>
    <row r="396" spans="1:7" ht="26.25" customHeight="1">
      <c r="A396" s="12"/>
      <c r="B396" s="195" t="s">
        <v>111</v>
      </c>
      <c r="C396" s="185"/>
      <c r="D396" s="36" t="s">
        <v>163</v>
      </c>
      <c r="E396" s="37">
        <v>1</v>
      </c>
      <c r="F396" s="92"/>
      <c r="G396" s="81">
        <f>E396*F396</f>
        <v>0</v>
      </c>
    </row>
    <row r="397" spans="1:7" ht="17.25" customHeight="1">
      <c r="A397" s="12"/>
      <c r="B397" s="195" t="s">
        <v>411</v>
      </c>
      <c r="C397" s="185"/>
      <c r="D397" s="36" t="s">
        <v>163</v>
      </c>
      <c r="E397" s="37">
        <v>1</v>
      </c>
      <c r="F397" s="92"/>
      <c r="G397" s="81">
        <f>E397*F397</f>
        <v>0</v>
      </c>
    </row>
    <row r="398" spans="1:7" ht="18" customHeight="1">
      <c r="A398" s="12"/>
      <c r="B398" s="189" t="s">
        <v>13</v>
      </c>
      <c r="C398" s="190"/>
      <c r="D398" s="36" t="s">
        <v>163</v>
      </c>
      <c r="E398" s="37">
        <v>1</v>
      </c>
      <c r="F398" s="92"/>
      <c r="G398" s="81">
        <f t="shared" si="12"/>
        <v>0</v>
      </c>
    </row>
    <row r="399" spans="1:7" ht="26.25" customHeight="1">
      <c r="A399" s="12"/>
      <c r="B399" s="184" t="s">
        <v>516</v>
      </c>
      <c r="C399" s="185"/>
      <c r="D399" s="36" t="s">
        <v>163</v>
      </c>
      <c r="E399" s="37">
        <v>1</v>
      </c>
      <c r="F399" s="92"/>
      <c r="G399" s="81">
        <f>E399*F399</f>
        <v>0</v>
      </c>
    </row>
    <row r="400" spans="1:7" ht="18" customHeight="1">
      <c r="A400" s="12"/>
      <c r="B400" s="34" t="s">
        <v>389</v>
      </c>
      <c r="C400" s="35"/>
      <c r="D400" s="36" t="s">
        <v>163</v>
      </c>
      <c r="E400" s="37">
        <v>1</v>
      </c>
      <c r="F400" s="92"/>
      <c r="G400" s="81">
        <f t="shared" si="12"/>
        <v>0</v>
      </c>
    </row>
    <row r="401" spans="1:7" ht="18" customHeight="1">
      <c r="A401" s="50"/>
      <c r="B401" s="34" t="s">
        <v>340</v>
      </c>
      <c r="C401" s="39"/>
      <c r="D401" s="36" t="s">
        <v>163</v>
      </c>
      <c r="E401" s="37">
        <v>1</v>
      </c>
      <c r="F401" s="92"/>
      <c r="G401" s="81">
        <f>E401*F401</f>
        <v>0</v>
      </c>
    </row>
    <row r="402" spans="1:7" ht="21.75" customHeight="1">
      <c r="A402" s="51"/>
      <c r="B402" s="52"/>
      <c r="C402" s="52"/>
      <c r="D402" s="51"/>
      <c r="E402" s="186" t="s">
        <v>320</v>
      </c>
      <c r="F402" s="186"/>
      <c r="G402" s="78">
        <f>SUM(G391:G401)</f>
        <v>0</v>
      </c>
    </row>
    <row r="403" spans="1:9" s="117" customFormat="1" ht="21.75" customHeight="1">
      <c r="A403" s="41"/>
      <c r="B403" s="42"/>
      <c r="C403" s="42"/>
      <c r="D403" s="41"/>
      <c r="E403" s="187" t="s">
        <v>280</v>
      </c>
      <c r="F403" s="188"/>
      <c r="G403" s="79">
        <f>SUM(G401:G401)</f>
        <v>0</v>
      </c>
      <c r="I403" s="121"/>
    </row>
    <row r="404" spans="1:9" s="117" customFormat="1" ht="21.75" customHeight="1">
      <c r="A404" s="41"/>
      <c r="B404" s="42"/>
      <c r="C404" s="42"/>
      <c r="D404" s="41"/>
      <c r="E404" s="187" t="s">
        <v>547</v>
      </c>
      <c r="F404" s="188"/>
      <c r="G404" s="79">
        <f>G402-G403</f>
        <v>0</v>
      </c>
      <c r="I404" s="121"/>
    </row>
    <row r="407" spans="1:7" ht="30.75" customHeight="1">
      <c r="A407" s="4" t="s">
        <v>76</v>
      </c>
      <c r="B407" s="5"/>
      <c r="C407" s="6"/>
      <c r="D407" s="203" t="s">
        <v>196</v>
      </c>
      <c r="E407" s="203"/>
      <c r="F407" s="86"/>
      <c r="G407" s="71"/>
    </row>
    <row r="408" spans="1:7" ht="18.75">
      <c r="A408" s="7">
        <v>14</v>
      </c>
      <c r="B408" s="8" t="s">
        <v>45</v>
      </c>
      <c r="C408" s="9" t="s">
        <v>263</v>
      </c>
      <c r="D408" s="10"/>
      <c r="E408" s="11"/>
      <c r="F408" s="86"/>
      <c r="G408" s="71"/>
    </row>
    <row r="409" spans="1:7" ht="17.25" customHeight="1">
      <c r="A409" s="12"/>
      <c r="B409" s="204" t="s">
        <v>91</v>
      </c>
      <c r="C409" s="205"/>
      <c r="D409" s="13" t="s">
        <v>35</v>
      </c>
      <c r="E409" s="14"/>
      <c r="F409" s="87"/>
      <c r="G409" s="72"/>
    </row>
    <row r="410" spans="1:7" ht="17.25" customHeight="1">
      <c r="A410" s="12"/>
      <c r="B410" s="202" t="s">
        <v>287</v>
      </c>
      <c r="C410" s="196"/>
      <c r="D410" s="13" t="s">
        <v>312</v>
      </c>
      <c r="E410" s="14"/>
      <c r="F410" s="87"/>
      <c r="G410" s="72"/>
    </row>
    <row r="411" spans="1:7" ht="17.25" customHeight="1">
      <c r="A411" s="12"/>
      <c r="B411" s="202" t="s">
        <v>202</v>
      </c>
      <c r="C411" s="196"/>
      <c r="D411" s="13" t="s">
        <v>408</v>
      </c>
      <c r="E411" s="14"/>
      <c r="F411" s="87"/>
      <c r="G411" s="72"/>
    </row>
    <row r="412" spans="1:7" ht="17.25" customHeight="1">
      <c r="A412" s="12"/>
      <c r="B412" s="196" t="s">
        <v>378</v>
      </c>
      <c r="C412" s="197"/>
      <c r="D412" s="15" t="s">
        <v>143</v>
      </c>
      <c r="E412" s="16"/>
      <c r="F412" s="88"/>
      <c r="G412" s="73"/>
    </row>
    <row r="413" spans="1:7" ht="17.25" customHeight="1">
      <c r="A413" s="12"/>
      <c r="B413" s="196" t="s">
        <v>327</v>
      </c>
      <c r="C413" s="197"/>
      <c r="D413" s="15" t="s">
        <v>246</v>
      </c>
      <c r="E413" s="16"/>
      <c r="F413" s="88"/>
      <c r="G413" s="73"/>
    </row>
    <row r="414" spans="1:7" ht="17.25" customHeight="1">
      <c r="A414" s="12"/>
      <c r="B414" s="201" t="s">
        <v>229</v>
      </c>
      <c r="C414" s="196"/>
      <c r="D414" s="15" t="s">
        <v>330</v>
      </c>
      <c r="E414" s="16"/>
      <c r="F414" s="88"/>
      <c r="G414" s="73"/>
    </row>
    <row r="415" spans="1:7" ht="17.25" customHeight="1">
      <c r="A415" s="12"/>
      <c r="B415" s="196" t="s">
        <v>395</v>
      </c>
      <c r="C415" s="197"/>
      <c r="D415" s="17" t="s">
        <v>106</v>
      </c>
      <c r="E415" s="16"/>
      <c r="F415" s="88"/>
      <c r="G415" s="73"/>
    </row>
    <row r="416" spans="1:7" ht="17.25" customHeight="1">
      <c r="A416" s="12"/>
      <c r="B416" s="196" t="s">
        <v>21</v>
      </c>
      <c r="C416" s="197"/>
      <c r="D416" s="18">
        <v>10000</v>
      </c>
      <c r="E416" s="19"/>
      <c r="F416" s="88"/>
      <c r="G416" s="73"/>
    </row>
    <row r="417" spans="1:7" ht="17.25" customHeight="1">
      <c r="A417" s="12"/>
      <c r="B417" s="196" t="s">
        <v>147</v>
      </c>
      <c r="C417" s="197"/>
      <c r="D417" s="15" t="s">
        <v>384</v>
      </c>
      <c r="E417" s="16"/>
      <c r="F417" s="88"/>
      <c r="G417" s="73"/>
    </row>
    <row r="418" spans="1:7" ht="17.25" customHeight="1">
      <c r="A418" s="12"/>
      <c r="B418" s="196" t="s">
        <v>336</v>
      </c>
      <c r="C418" s="197"/>
      <c r="D418" s="15">
        <v>162</v>
      </c>
      <c r="E418" s="16"/>
      <c r="F418" s="88"/>
      <c r="G418" s="73"/>
    </row>
    <row r="419" spans="1:7" ht="17.25" customHeight="1">
      <c r="A419" s="12"/>
      <c r="B419" s="198" t="s">
        <v>426</v>
      </c>
      <c r="C419" s="199"/>
      <c r="D419" s="20">
        <v>6871</v>
      </c>
      <c r="E419" s="21"/>
      <c r="F419" s="89"/>
      <c r="G419" s="74"/>
    </row>
    <row r="420" spans="1:10" s="118" customFormat="1" ht="33.75" customHeight="1">
      <c r="A420" s="22"/>
      <c r="B420" s="200" t="s">
        <v>33</v>
      </c>
      <c r="C420" s="200"/>
      <c r="D420" s="23" t="s">
        <v>3</v>
      </c>
      <c r="E420" s="24" t="s">
        <v>335</v>
      </c>
      <c r="F420" s="25" t="s">
        <v>315</v>
      </c>
      <c r="G420" s="26" t="s">
        <v>38</v>
      </c>
      <c r="J420" s="119"/>
    </row>
    <row r="421" spans="1:7" ht="18" customHeight="1">
      <c r="A421" s="12"/>
      <c r="B421" s="27" t="s">
        <v>94</v>
      </c>
      <c r="C421" s="28"/>
      <c r="D421" s="28"/>
      <c r="E421" s="28"/>
      <c r="F421" s="91"/>
      <c r="G421" s="85"/>
    </row>
    <row r="422" spans="1:7" ht="18" customHeight="1">
      <c r="A422" s="12"/>
      <c r="B422" s="201" t="s">
        <v>295</v>
      </c>
      <c r="C422" s="196"/>
      <c r="D422" s="29" t="s">
        <v>163</v>
      </c>
      <c r="E422" s="30">
        <v>1</v>
      </c>
      <c r="F422" s="92"/>
      <c r="G422" s="81">
        <f>E422*F422</f>
        <v>0</v>
      </c>
    </row>
    <row r="423" spans="1:7" ht="18" customHeight="1">
      <c r="A423" s="12"/>
      <c r="B423" s="31" t="s">
        <v>42</v>
      </c>
      <c r="C423" s="31"/>
      <c r="D423" s="32"/>
      <c r="E423" s="33"/>
      <c r="F423" s="130"/>
      <c r="G423" s="80"/>
    </row>
    <row r="424" spans="1:7" ht="18" customHeight="1">
      <c r="A424" s="12"/>
      <c r="B424" s="189" t="s">
        <v>86</v>
      </c>
      <c r="C424" s="190"/>
      <c r="D424" s="36" t="s">
        <v>163</v>
      </c>
      <c r="E424" s="37">
        <v>1</v>
      </c>
      <c r="F424" s="92"/>
      <c r="G424" s="81">
        <f aca="true" t="shared" si="13" ref="G424:G431">E424*F424</f>
        <v>0</v>
      </c>
    </row>
    <row r="425" spans="1:7" ht="26.25" customHeight="1">
      <c r="A425" s="12"/>
      <c r="B425" s="191" t="s">
        <v>127</v>
      </c>
      <c r="C425" s="192"/>
      <c r="D425" s="29" t="s">
        <v>163</v>
      </c>
      <c r="E425" s="30">
        <v>3</v>
      </c>
      <c r="F425" s="92"/>
      <c r="G425" s="81">
        <f>E425*F425</f>
        <v>0</v>
      </c>
    </row>
    <row r="426" spans="1:7" ht="26.25" customHeight="1">
      <c r="A426" s="12"/>
      <c r="B426" s="193" t="s">
        <v>238</v>
      </c>
      <c r="C426" s="194"/>
      <c r="D426" s="36" t="s">
        <v>163</v>
      </c>
      <c r="E426" s="37">
        <v>1</v>
      </c>
      <c r="F426" s="92"/>
      <c r="G426" s="81">
        <f t="shared" si="13"/>
        <v>0</v>
      </c>
    </row>
    <row r="427" spans="1:7" ht="26.25" customHeight="1">
      <c r="A427" s="12"/>
      <c r="B427" s="195" t="s">
        <v>111</v>
      </c>
      <c r="C427" s="185"/>
      <c r="D427" s="36" t="s">
        <v>163</v>
      </c>
      <c r="E427" s="37">
        <v>1</v>
      </c>
      <c r="F427" s="92"/>
      <c r="G427" s="81">
        <f>E427*F427</f>
        <v>0</v>
      </c>
    </row>
    <row r="428" spans="1:7" ht="17.25" customHeight="1">
      <c r="A428" s="12"/>
      <c r="B428" s="195" t="s">
        <v>411</v>
      </c>
      <c r="C428" s="185"/>
      <c r="D428" s="36" t="s">
        <v>163</v>
      </c>
      <c r="E428" s="37">
        <v>1</v>
      </c>
      <c r="F428" s="92"/>
      <c r="G428" s="81">
        <f>E428*F428</f>
        <v>0</v>
      </c>
    </row>
    <row r="429" spans="1:7" ht="18" customHeight="1">
      <c r="A429" s="12"/>
      <c r="B429" s="189" t="s">
        <v>13</v>
      </c>
      <c r="C429" s="190"/>
      <c r="D429" s="36" t="s">
        <v>163</v>
      </c>
      <c r="E429" s="37">
        <v>1</v>
      </c>
      <c r="F429" s="92"/>
      <c r="G429" s="81">
        <f t="shared" si="13"/>
        <v>0</v>
      </c>
    </row>
    <row r="430" spans="1:7" ht="26.25" customHeight="1">
      <c r="A430" s="12"/>
      <c r="B430" s="184" t="s">
        <v>516</v>
      </c>
      <c r="C430" s="185"/>
      <c r="D430" s="36" t="s">
        <v>163</v>
      </c>
      <c r="E430" s="37">
        <v>1</v>
      </c>
      <c r="F430" s="92"/>
      <c r="G430" s="81">
        <f>E430*F430</f>
        <v>0</v>
      </c>
    </row>
    <row r="431" spans="1:7" ht="18" customHeight="1">
      <c r="A431" s="12"/>
      <c r="B431" s="34" t="s">
        <v>389</v>
      </c>
      <c r="C431" s="35"/>
      <c r="D431" s="36" t="s">
        <v>163</v>
      </c>
      <c r="E431" s="37">
        <v>1</v>
      </c>
      <c r="F431" s="92"/>
      <c r="G431" s="81">
        <f t="shared" si="13"/>
        <v>0</v>
      </c>
    </row>
    <row r="432" spans="1:7" ht="18" customHeight="1">
      <c r="A432" s="50"/>
      <c r="B432" s="34" t="s">
        <v>340</v>
      </c>
      <c r="C432" s="39"/>
      <c r="D432" s="36" t="s">
        <v>163</v>
      </c>
      <c r="E432" s="37">
        <v>1</v>
      </c>
      <c r="F432" s="92"/>
      <c r="G432" s="81">
        <f>E432*F432</f>
        <v>0</v>
      </c>
    </row>
    <row r="433" spans="1:10" ht="21.75" customHeight="1">
      <c r="A433" s="51"/>
      <c r="B433" s="52"/>
      <c r="C433" s="52"/>
      <c r="D433" s="51"/>
      <c r="E433" s="186" t="s">
        <v>320</v>
      </c>
      <c r="F433" s="186"/>
      <c r="G433" s="78">
        <f>SUM(G422:G432)</f>
        <v>0</v>
      </c>
      <c r="I433" s="120"/>
      <c r="J433" s="2"/>
    </row>
    <row r="434" spans="1:9" s="117" customFormat="1" ht="21.75" customHeight="1">
      <c r="A434" s="41"/>
      <c r="B434" s="42"/>
      <c r="C434" s="42"/>
      <c r="D434" s="41"/>
      <c r="E434" s="187" t="s">
        <v>280</v>
      </c>
      <c r="F434" s="188"/>
      <c r="G434" s="79">
        <f>SUM(G432:G432)</f>
        <v>0</v>
      </c>
      <c r="I434" s="121"/>
    </row>
    <row r="435" spans="1:9" s="117" customFormat="1" ht="21.75" customHeight="1">
      <c r="A435" s="41"/>
      <c r="B435" s="42"/>
      <c r="C435" s="42"/>
      <c r="D435" s="41"/>
      <c r="E435" s="187" t="s">
        <v>547</v>
      </c>
      <c r="F435" s="188"/>
      <c r="G435" s="79">
        <f>G433-G434</f>
        <v>0</v>
      </c>
      <c r="I435" s="121"/>
    </row>
    <row r="438" spans="1:7" ht="30.75" customHeight="1">
      <c r="A438" s="4" t="s">
        <v>76</v>
      </c>
      <c r="B438" s="5"/>
      <c r="C438" s="6"/>
      <c r="D438" s="203" t="s">
        <v>196</v>
      </c>
      <c r="E438" s="203"/>
      <c r="F438" s="86"/>
      <c r="G438" s="71"/>
    </row>
    <row r="439" spans="1:7" ht="18.75">
      <c r="A439" s="7">
        <v>15</v>
      </c>
      <c r="B439" s="8" t="s">
        <v>45</v>
      </c>
      <c r="C439" s="9" t="s">
        <v>427</v>
      </c>
      <c r="D439" s="10"/>
      <c r="E439" s="11"/>
      <c r="F439" s="86"/>
      <c r="G439" s="71"/>
    </row>
    <row r="440" spans="1:7" ht="17.25" customHeight="1">
      <c r="A440" s="12"/>
      <c r="B440" s="204" t="s">
        <v>91</v>
      </c>
      <c r="C440" s="205"/>
      <c r="D440" s="13" t="s">
        <v>35</v>
      </c>
      <c r="E440" s="14"/>
      <c r="F440" s="87"/>
      <c r="G440" s="72"/>
    </row>
    <row r="441" spans="1:7" ht="17.25" customHeight="1">
      <c r="A441" s="12"/>
      <c r="B441" s="202" t="s">
        <v>287</v>
      </c>
      <c r="C441" s="196"/>
      <c r="D441" s="13" t="s">
        <v>412</v>
      </c>
      <c r="E441" s="14"/>
      <c r="F441" s="87"/>
      <c r="G441" s="72"/>
    </row>
    <row r="442" spans="1:7" ht="17.25" customHeight="1">
      <c r="A442" s="12"/>
      <c r="B442" s="202" t="s">
        <v>202</v>
      </c>
      <c r="C442" s="196"/>
      <c r="D442" s="13" t="s">
        <v>178</v>
      </c>
      <c r="E442" s="14"/>
      <c r="F442" s="87"/>
      <c r="G442" s="72"/>
    </row>
    <row r="443" spans="1:7" ht="17.25" customHeight="1">
      <c r="A443" s="12"/>
      <c r="B443" s="196" t="s">
        <v>378</v>
      </c>
      <c r="C443" s="197"/>
      <c r="D443" s="15" t="s">
        <v>113</v>
      </c>
      <c r="E443" s="16"/>
      <c r="F443" s="88"/>
      <c r="G443" s="73"/>
    </row>
    <row r="444" spans="1:7" ht="17.25" customHeight="1">
      <c r="A444" s="12"/>
      <c r="B444" s="196" t="s">
        <v>327</v>
      </c>
      <c r="C444" s="197"/>
      <c r="D444" s="17" t="s">
        <v>337</v>
      </c>
      <c r="E444" s="16"/>
      <c r="F444" s="88"/>
      <c r="G444" s="73"/>
    </row>
    <row r="445" spans="1:7" ht="17.25" customHeight="1">
      <c r="A445" s="12"/>
      <c r="B445" s="201" t="s">
        <v>229</v>
      </c>
      <c r="C445" s="196"/>
      <c r="D445" s="15" t="s">
        <v>330</v>
      </c>
      <c r="E445" s="16"/>
      <c r="F445" s="88"/>
      <c r="G445" s="73"/>
    </row>
    <row r="446" spans="1:7" ht="17.25" customHeight="1">
      <c r="A446" s="12"/>
      <c r="B446" s="196" t="s">
        <v>395</v>
      </c>
      <c r="C446" s="197"/>
      <c r="D446" s="17" t="s">
        <v>187</v>
      </c>
      <c r="E446" s="16"/>
      <c r="F446" s="88"/>
      <c r="G446" s="73"/>
    </row>
    <row r="447" spans="1:7" ht="17.25" customHeight="1">
      <c r="A447" s="12"/>
      <c r="B447" s="196" t="s">
        <v>21</v>
      </c>
      <c r="C447" s="197"/>
      <c r="D447" s="18">
        <v>9200</v>
      </c>
      <c r="E447" s="19"/>
      <c r="F447" s="88"/>
      <c r="G447" s="73"/>
    </row>
    <row r="448" spans="1:7" ht="17.25" customHeight="1">
      <c r="A448" s="12"/>
      <c r="B448" s="196" t="s">
        <v>147</v>
      </c>
      <c r="C448" s="197"/>
      <c r="D448" s="15" t="s">
        <v>384</v>
      </c>
      <c r="E448" s="16"/>
      <c r="F448" s="88"/>
      <c r="G448" s="73"/>
    </row>
    <row r="449" spans="1:7" ht="17.25" customHeight="1">
      <c r="A449" s="12"/>
      <c r="B449" s="196" t="s">
        <v>336</v>
      </c>
      <c r="C449" s="197"/>
      <c r="D449" s="15">
        <v>97</v>
      </c>
      <c r="E449" s="16"/>
      <c r="F449" s="88"/>
      <c r="G449" s="73"/>
    </row>
    <row r="450" spans="1:7" ht="17.25" customHeight="1">
      <c r="A450" s="12"/>
      <c r="B450" s="198" t="s">
        <v>426</v>
      </c>
      <c r="C450" s="199"/>
      <c r="D450" s="20">
        <v>4164</v>
      </c>
      <c r="E450" s="21"/>
      <c r="F450" s="89"/>
      <c r="G450" s="74"/>
    </row>
    <row r="451" spans="1:10" s="118" customFormat="1" ht="33.75" customHeight="1">
      <c r="A451" s="22"/>
      <c r="B451" s="200" t="s">
        <v>33</v>
      </c>
      <c r="C451" s="200"/>
      <c r="D451" s="23" t="s">
        <v>3</v>
      </c>
      <c r="E451" s="24" t="s">
        <v>335</v>
      </c>
      <c r="F451" s="25" t="s">
        <v>315</v>
      </c>
      <c r="G451" s="26" t="s">
        <v>38</v>
      </c>
      <c r="J451" s="119"/>
    </row>
    <row r="452" spans="1:7" ht="18" customHeight="1">
      <c r="A452" s="12"/>
      <c r="B452" s="27" t="s">
        <v>94</v>
      </c>
      <c r="C452" s="28"/>
      <c r="D452" s="28"/>
      <c r="E452" s="28"/>
      <c r="F452" s="91"/>
      <c r="G452" s="85"/>
    </row>
    <row r="453" spans="1:7" ht="18" customHeight="1">
      <c r="A453" s="12"/>
      <c r="B453" s="201" t="s">
        <v>295</v>
      </c>
      <c r="C453" s="196"/>
      <c r="D453" s="29" t="s">
        <v>163</v>
      </c>
      <c r="E453" s="30">
        <v>1</v>
      </c>
      <c r="F453" s="92"/>
      <c r="G453" s="81">
        <f>E453*F453</f>
        <v>0</v>
      </c>
    </row>
    <row r="454" spans="1:7" ht="18" customHeight="1">
      <c r="A454" s="12"/>
      <c r="B454" s="31" t="s">
        <v>42</v>
      </c>
      <c r="C454" s="31"/>
      <c r="D454" s="32"/>
      <c r="E454" s="33"/>
      <c r="F454" s="130"/>
      <c r="G454" s="80"/>
    </row>
    <row r="455" spans="1:7" ht="18" customHeight="1">
      <c r="A455" s="12"/>
      <c r="B455" s="189" t="s">
        <v>86</v>
      </c>
      <c r="C455" s="190"/>
      <c r="D455" s="36" t="s">
        <v>163</v>
      </c>
      <c r="E455" s="37">
        <v>1</v>
      </c>
      <c r="F455" s="92"/>
      <c r="G455" s="81">
        <f aca="true" t="shared" si="14" ref="G455:G461">E455*F455</f>
        <v>0</v>
      </c>
    </row>
    <row r="456" spans="1:7" ht="26.25" customHeight="1">
      <c r="A456" s="12"/>
      <c r="B456" s="191" t="s">
        <v>127</v>
      </c>
      <c r="C456" s="192"/>
      <c r="D456" s="29" t="s">
        <v>163</v>
      </c>
      <c r="E456" s="30">
        <v>3</v>
      </c>
      <c r="F456" s="92"/>
      <c r="G456" s="81">
        <f>E456*F456</f>
        <v>0</v>
      </c>
    </row>
    <row r="457" spans="1:7" ht="26.25" customHeight="1">
      <c r="A457" s="12"/>
      <c r="B457" s="195" t="s">
        <v>111</v>
      </c>
      <c r="C457" s="185"/>
      <c r="D457" s="36" t="s">
        <v>163</v>
      </c>
      <c r="E457" s="37">
        <v>1</v>
      </c>
      <c r="F457" s="92"/>
      <c r="G457" s="81">
        <f>E457*F457</f>
        <v>0</v>
      </c>
    </row>
    <row r="458" spans="1:7" ht="17.25" customHeight="1">
      <c r="A458" s="12"/>
      <c r="B458" s="195" t="s">
        <v>411</v>
      </c>
      <c r="C458" s="185"/>
      <c r="D458" s="36" t="s">
        <v>163</v>
      </c>
      <c r="E458" s="37">
        <v>1</v>
      </c>
      <c r="F458" s="92"/>
      <c r="G458" s="81">
        <f>E458*F458</f>
        <v>0</v>
      </c>
    </row>
    <row r="459" spans="1:7" ht="18" customHeight="1">
      <c r="A459" s="12"/>
      <c r="B459" s="189" t="s">
        <v>13</v>
      </c>
      <c r="C459" s="190"/>
      <c r="D459" s="36" t="s">
        <v>163</v>
      </c>
      <c r="E459" s="37">
        <v>1</v>
      </c>
      <c r="F459" s="92"/>
      <c r="G459" s="81">
        <f t="shared" si="14"/>
        <v>0</v>
      </c>
    </row>
    <row r="460" spans="1:7" ht="26.25" customHeight="1">
      <c r="A460" s="12"/>
      <c r="B460" s="184" t="s">
        <v>516</v>
      </c>
      <c r="C460" s="185"/>
      <c r="D460" s="36" t="s">
        <v>163</v>
      </c>
      <c r="E460" s="37">
        <v>1</v>
      </c>
      <c r="F460" s="92"/>
      <c r="G460" s="81">
        <f>E460*F460</f>
        <v>0</v>
      </c>
    </row>
    <row r="461" spans="1:7" ht="18" customHeight="1">
      <c r="A461" s="12"/>
      <c r="B461" s="34" t="s">
        <v>389</v>
      </c>
      <c r="C461" s="35"/>
      <c r="D461" s="36" t="s">
        <v>163</v>
      </c>
      <c r="E461" s="37">
        <v>1</v>
      </c>
      <c r="F461" s="92"/>
      <c r="G461" s="81">
        <f t="shared" si="14"/>
        <v>0</v>
      </c>
    </row>
    <row r="462" spans="1:7" ht="18" customHeight="1">
      <c r="A462" s="50"/>
      <c r="B462" s="34" t="s">
        <v>340</v>
      </c>
      <c r="C462" s="39"/>
      <c r="D462" s="36" t="s">
        <v>163</v>
      </c>
      <c r="E462" s="37">
        <v>1</v>
      </c>
      <c r="F462" s="92"/>
      <c r="G462" s="81">
        <f>E462*F462</f>
        <v>0</v>
      </c>
    </row>
    <row r="463" spans="1:10" ht="21.75" customHeight="1">
      <c r="A463" s="51"/>
      <c r="B463" s="52"/>
      <c r="C463" s="52"/>
      <c r="D463" s="51"/>
      <c r="E463" s="186" t="s">
        <v>320</v>
      </c>
      <c r="F463" s="186"/>
      <c r="G463" s="78">
        <f>SUM(G453:G462)</f>
        <v>0</v>
      </c>
      <c r="I463" s="120"/>
      <c r="J463" s="2"/>
    </row>
    <row r="464" spans="1:9" s="117" customFormat="1" ht="21.75" customHeight="1">
      <c r="A464" s="41"/>
      <c r="B464" s="42"/>
      <c r="C464" s="42"/>
      <c r="D464" s="41"/>
      <c r="E464" s="187" t="s">
        <v>280</v>
      </c>
      <c r="F464" s="188"/>
      <c r="G464" s="79">
        <f>SUM(G462:G462)</f>
        <v>0</v>
      </c>
      <c r="I464" s="121"/>
    </row>
    <row r="465" spans="1:9" s="117" customFormat="1" ht="21.75" customHeight="1">
      <c r="A465" s="41"/>
      <c r="B465" s="42"/>
      <c r="C465" s="42"/>
      <c r="D465" s="41"/>
      <c r="E465" s="187" t="s">
        <v>547</v>
      </c>
      <c r="F465" s="188"/>
      <c r="G465" s="79">
        <f>G463-G464</f>
        <v>0</v>
      </c>
      <c r="I465" s="121"/>
    </row>
    <row r="468" spans="1:7" ht="30.75" customHeight="1">
      <c r="A468" s="4" t="s">
        <v>76</v>
      </c>
      <c r="B468" s="5"/>
      <c r="C468" s="6"/>
      <c r="D468" s="203" t="s">
        <v>196</v>
      </c>
      <c r="E468" s="203"/>
      <c r="F468" s="86"/>
      <c r="G468" s="71"/>
    </row>
    <row r="469" spans="1:7" ht="18.75">
      <c r="A469" s="7">
        <v>16</v>
      </c>
      <c r="B469" s="8" t="s">
        <v>45</v>
      </c>
      <c r="C469" s="9" t="s">
        <v>4</v>
      </c>
      <c r="D469" s="10"/>
      <c r="E469" s="11"/>
      <c r="F469" s="86"/>
      <c r="G469" s="71"/>
    </row>
    <row r="470" spans="1:7" ht="17.25" customHeight="1">
      <c r="A470" s="12"/>
      <c r="B470" s="204" t="s">
        <v>91</v>
      </c>
      <c r="C470" s="205"/>
      <c r="D470" s="13" t="s">
        <v>211</v>
      </c>
      <c r="E470" s="14"/>
      <c r="F470" s="87"/>
      <c r="G470" s="72"/>
    </row>
    <row r="471" spans="1:7" ht="17.25" customHeight="1">
      <c r="A471" s="12"/>
      <c r="B471" s="202" t="s">
        <v>287</v>
      </c>
      <c r="C471" s="196"/>
      <c r="D471" s="13" t="s">
        <v>312</v>
      </c>
      <c r="E471" s="14"/>
      <c r="F471" s="87"/>
      <c r="G471" s="72"/>
    </row>
    <row r="472" spans="1:7" ht="17.25" customHeight="1">
      <c r="A472" s="12"/>
      <c r="B472" s="202" t="s">
        <v>202</v>
      </c>
      <c r="C472" s="196"/>
      <c r="D472" s="53" t="s">
        <v>409</v>
      </c>
      <c r="E472" s="14"/>
      <c r="F472" s="87"/>
      <c r="G472" s="72"/>
    </row>
    <row r="473" spans="1:7" ht="17.25" customHeight="1">
      <c r="A473" s="12"/>
      <c r="B473" s="196" t="s">
        <v>378</v>
      </c>
      <c r="C473" s="197"/>
      <c r="D473" s="122" t="s">
        <v>401</v>
      </c>
      <c r="E473" s="16"/>
      <c r="F473" s="88"/>
      <c r="G473" s="73"/>
    </row>
    <row r="474" spans="1:7" ht="17.25" customHeight="1">
      <c r="A474" s="12"/>
      <c r="B474" s="196" t="s">
        <v>327</v>
      </c>
      <c r="C474" s="197"/>
      <c r="D474" s="122" t="s">
        <v>345</v>
      </c>
      <c r="E474" s="16"/>
      <c r="F474" s="88"/>
      <c r="G474" s="73"/>
    </row>
    <row r="475" spans="1:7" ht="17.25" customHeight="1">
      <c r="A475" s="12"/>
      <c r="B475" s="201" t="s">
        <v>229</v>
      </c>
      <c r="C475" s="196"/>
      <c r="D475" s="123" t="s">
        <v>194</v>
      </c>
      <c r="E475" s="16"/>
      <c r="F475" s="88"/>
      <c r="G475" s="73"/>
    </row>
    <row r="476" spans="1:7" ht="17.25" customHeight="1">
      <c r="A476" s="12"/>
      <c r="B476" s="196" t="s">
        <v>395</v>
      </c>
      <c r="C476" s="197"/>
      <c r="D476" s="53" t="s">
        <v>328</v>
      </c>
      <c r="E476" s="16"/>
      <c r="F476" s="88"/>
      <c r="G476" s="73"/>
    </row>
    <row r="477" spans="1:7" ht="17.25" customHeight="1">
      <c r="A477" s="12"/>
      <c r="B477" s="196" t="s">
        <v>21</v>
      </c>
      <c r="C477" s="197"/>
      <c r="D477" s="18">
        <v>17500</v>
      </c>
      <c r="E477" s="19"/>
      <c r="F477" s="88"/>
      <c r="G477" s="73"/>
    </row>
    <row r="478" spans="1:7" ht="17.25" customHeight="1">
      <c r="A478" s="12"/>
      <c r="B478" s="196" t="s">
        <v>147</v>
      </c>
      <c r="C478" s="197"/>
      <c r="D478" s="15" t="s">
        <v>264</v>
      </c>
      <c r="E478" s="16"/>
      <c r="F478" s="88"/>
      <c r="G478" s="73"/>
    </row>
    <row r="479" spans="1:7" ht="17.25" customHeight="1">
      <c r="A479" s="12"/>
      <c r="B479" s="196" t="s">
        <v>336</v>
      </c>
      <c r="C479" s="197"/>
      <c r="D479" s="15">
        <v>162</v>
      </c>
      <c r="E479" s="16"/>
      <c r="F479" s="88"/>
      <c r="G479" s="73"/>
    </row>
    <row r="480" spans="1:7" ht="17.25" customHeight="1">
      <c r="A480" s="12"/>
      <c r="B480" s="198" t="s">
        <v>426</v>
      </c>
      <c r="C480" s="199"/>
      <c r="D480" s="20">
        <v>6871</v>
      </c>
      <c r="E480" s="21"/>
      <c r="F480" s="89"/>
      <c r="G480" s="74"/>
    </row>
    <row r="481" spans="1:10" s="118" customFormat="1" ht="33.75" customHeight="1">
      <c r="A481" s="22"/>
      <c r="B481" s="200" t="s">
        <v>33</v>
      </c>
      <c r="C481" s="200"/>
      <c r="D481" s="23" t="s">
        <v>3</v>
      </c>
      <c r="E481" s="24" t="s">
        <v>335</v>
      </c>
      <c r="F481" s="25" t="s">
        <v>315</v>
      </c>
      <c r="G481" s="26" t="s">
        <v>38</v>
      </c>
      <c r="J481" s="119"/>
    </row>
    <row r="482" spans="1:7" ht="18" customHeight="1">
      <c r="A482" s="12"/>
      <c r="B482" s="27" t="s">
        <v>94</v>
      </c>
      <c r="C482" s="28"/>
      <c r="D482" s="28"/>
      <c r="E482" s="28"/>
      <c r="F482" s="91"/>
      <c r="G482" s="85"/>
    </row>
    <row r="483" spans="1:7" ht="18" customHeight="1">
      <c r="A483" s="12"/>
      <c r="B483" s="201" t="s">
        <v>295</v>
      </c>
      <c r="C483" s="196"/>
      <c r="D483" s="29" t="s">
        <v>163</v>
      </c>
      <c r="E483" s="30">
        <v>1</v>
      </c>
      <c r="F483" s="92"/>
      <c r="G483" s="81">
        <f>E483*F483</f>
        <v>0</v>
      </c>
    </row>
    <row r="484" spans="1:7" ht="18" customHeight="1">
      <c r="A484" s="12"/>
      <c r="B484" s="31" t="s">
        <v>42</v>
      </c>
      <c r="C484" s="31"/>
      <c r="D484" s="32"/>
      <c r="E484" s="33"/>
      <c r="F484" s="130"/>
      <c r="G484" s="80"/>
    </row>
    <row r="485" spans="1:7" ht="18" customHeight="1">
      <c r="A485" s="12"/>
      <c r="B485" s="189" t="s">
        <v>86</v>
      </c>
      <c r="C485" s="190"/>
      <c r="D485" s="36" t="s">
        <v>163</v>
      </c>
      <c r="E485" s="37">
        <v>1</v>
      </c>
      <c r="F485" s="92"/>
      <c r="G485" s="81">
        <f aca="true" t="shared" si="15" ref="G485:G490">E485*F485</f>
        <v>0</v>
      </c>
    </row>
    <row r="486" spans="1:7" ht="26.25" customHeight="1">
      <c r="A486" s="38"/>
      <c r="B486" s="191" t="s">
        <v>127</v>
      </c>
      <c r="C486" s="192"/>
      <c r="D486" s="29" t="s">
        <v>163</v>
      </c>
      <c r="E486" s="30">
        <v>3</v>
      </c>
      <c r="F486" s="92"/>
      <c r="G486" s="81">
        <f>E486*F486</f>
        <v>0</v>
      </c>
    </row>
    <row r="487" spans="1:7" ht="26.25" customHeight="1">
      <c r="A487" s="12"/>
      <c r="B487" s="193" t="s">
        <v>238</v>
      </c>
      <c r="C487" s="194"/>
      <c r="D487" s="36" t="s">
        <v>163</v>
      </c>
      <c r="E487" s="37">
        <v>1</v>
      </c>
      <c r="F487" s="92"/>
      <c r="G487" s="81">
        <f t="shared" si="15"/>
        <v>0</v>
      </c>
    </row>
    <row r="488" spans="1:7" ht="26.25" customHeight="1">
      <c r="A488" s="12"/>
      <c r="B488" s="195" t="s">
        <v>111</v>
      </c>
      <c r="C488" s="185"/>
      <c r="D488" s="36" t="s">
        <v>163</v>
      </c>
      <c r="E488" s="37">
        <v>1</v>
      </c>
      <c r="F488" s="92"/>
      <c r="G488" s="81">
        <f>E488*F488</f>
        <v>0</v>
      </c>
    </row>
    <row r="489" spans="1:7" ht="17.25" customHeight="1">
      <c r="A489" s="12"/>
      <c r="B489" s="195" t="s">
        <v>411</v>
      </c>
      <c r="C489" s="185"/>
      <c r="D489" s="36" t="s">
        <v>163</v>
      </c>
      <c r="E489" s="37">
        <v>1</v>
      </c>
      <c r="F489" s="92"/>
      <c r="G489" s="81">
        <f>E489*F489</f>
        <v>0</v>
      </c>
    </row>
    <row r="490" spans="1:7" ht="18" customHeight="1">
      <c r="A490" s="12"/>
      <c r="B490" s="189" t="s">
        <v>13</v>
      </c>
      <c r="C490" s="190"/>
      <c r="D490" s="36" t="s">
        <v>163</v>
      </c>
      <c r="E490" s="37">
        <v>1</v>
      </c>
      <c r="F490" s="92"/>
      <c r="G490" s="81">
        <f t="shared" si="15"/>
        <v>0</v>
      </c>
    </row>
    <row r="491" spans="1:7" ht="26.25" customHeight="1">
      <c r="A491" s="12"/>
      <c r="B491" s="184" t="s">
        <v>516</v>
      </c>
      <c r="C491" s="185"/>
      <c r="D491" s="36" t="s">
        <v>163</v>
      </c>
      <c r="E491" s="37">
        <v>1</v>
      </c>
      <c r="F491" s="92"/>
      <c r="G491" s="81">
        <f>E491*F491</f>
        <v>0</v>
      </c>
    </row>
    <row r="492" spans="1:7" s="117" customFormat="1" ht="18" customHeight="1">
      <c r="A492" s="38"/>
      <c r="B492" s="34" t="s">
        <v>389</v>
      </c>
      <c r="C492" s="35"/>
      <c r="D492" s="36" t="s">
        <v>163</v>
      </c>
      <c r="E492" s="37">
        <v>1</v>
      </c>
      <c r="F492" s="92"/>
      <c r="G492" s="81">
        <f>E492*F492</f>
        <v>0</v>
      </c>
    </row>
    <row r="493" spans="1:7" s="117" customFormat="1" ht="18" customHeight="1">
      <c r="A493" s="40"/>
      <c r="B493" s="34" t="s">
        <v>340</v>
      </c>
      <c r="C493" s="39"/>
      <c r="D493" s="36" t="s">
        <v>163</v>
      </c>
      <c r="E493" s="37">
        <v>1</v>
      </c>
      <c r="F493" s="92"/>
      <c r="G493" s="81">
        <f>E493*F493</f>
        <v>0</v>
      </c>
    </row>
    <row r="494" spans="1:10" ht="21.75" customHeight="1">
      <c r="A494" s="51"/>
      <c r="B494" s="52"/>
      <c r="C494" s="52"/>
      <c r="D494" s="51"/>
      <c r="E494" s="186" t="s">
        <v>320</v>
      </c>
      <c r="F494" s="186"/>
      <c r="G494" s="78">
        <f>SUM(G483:G493)</f>
        <v>0</v>
      </c>
      <c r="I494" s="120"/>
      <c r="J494" s="2"/>
    </row>
    <row r="495" spans="1:9" s="117" customFormat="1" ht="21.75" customHeight="1">
      <c r="A495" s="41"/>
      <c r="B495" s="42"/>
      <c r="C495" s="42"/>
      <c r="D495" s="41"/>
      <c r="E495" s="187" t="s">
        <v>280</v>
      </c>
      <c r="F495" s="188"/>
      <c r="G495" s="79">
        <f>SUM(G493:G493)</f>
        <v>0</v>
      </c>
      <c r="I495" s="121"/>
    </row>
    <row r="496" spans="1:9" s="117" customFormat="1" ht="21.75" customHeight="1">
      <c r="A496" s="41"/>
      <c r="B496" s="42"/>
      <c r="C496" s="42"/>
      <c r="D496" s="41"/>
      <c r="E496" s="187" t="s">
        <v>547</v>
      </c>
      <c r="F496" s="188"/>
      <c r="G496" s="79">
        <f>G494-G495</f>
        <v>0</v>
      </c>
      <c r="I496" s="121"/>
    </row>
    <row r="499" spans="1:7" ht="30.75" customHeight="1">
      <c r="A499" s="4" t="s">
        <v>76</v>
      </c>
      <c r="B499" s="5"/>
      <c r="C499" s="6"/>
      <c r="D499" s="203" t="s">
        <v>196</v>
      </c>
      <c r="E499" s="203"/>
      <c r="F499" s="86"/>
      <c r="G499" s="71"/>
    </row>
    <row r="500" spans="1:7" ht="18.75">
      <c r="A500" s="7">
        <v>17</v>
      </c>
      <c r="B500" s="8" t="s">
        <v>45</v>
      </c>
      <c r="C500" s="9" t="s">
        <v>166</v>
      </c>
      <c r="D500" s="10"/>
      <c r="E500" s="11"/>
      <c r="F500" s="86"/>
      <c r="G500" s="71"/>
    </row>
    <row r="501" spans="1:7" ht="17.25" customHeight="1">
      <c r="A501" s="12"/>
      <c r="B501" s="204" t="s">
        <v>91</v>
      </c>
      <c r="C501" s="205"/>
      <c r="D501" s="13" t="s">
        <v>211</v>
      </c>
      <c r="E501" s="14"/>
      <c r="F501" s="87"/>
      <c r="G501" s="72"/>
    </row>
    <row r="502" spans="1:7" ht="17.25" customHeight="1">
      <c r="A502" s="12"/>
      <c r="B502" s="202" t="s">
        <v>287</v>
      </c>
      <c r="C502" s="196"/>
      <c r="D502" s="54" t="s">
        <v>422</v>
      </c>
      <c r="E502" s="14"/>
      <c r="F502" s="87"/>
      <c r="G502" s="72"/>
    </row>
    <row r="503" spans="1:7" ht="17.25" customHeight="1">
      <c r="A503" s="12"/>
      <c r="B503" s="202" t="s">
        <v>202</v>
      </c>
      <c r="C503" s="201"/>
      <c r="D503" s="128" t="s">
        <v>240</v>
      </c>
      <c r="E503" s="14"/>
      <c r="F503" s="87"/>
      <c r="G503" s="72"/>
    </row>
    <row r="504" spans="1:7" ht="17.25" customHeight="1">
      <c r="A504" s="12"/>
      <c r="B504" s="196" t="s">
        <v>378</v>
      </c>
      <c r="C504" s="202"/>
      <c r="D504" s="129" t="s">
        <v>143</v>
      </c>
      <c r="E504" s="16"/>
      <c r="F504" s="88"/>
      <c r="G504" s="73"/>
    </row>
    <row r="505" spans="1:7" ht="17.25" customHeight="1">
      <c r="A505" s="12"/>
      <c r="B505" s="196" t="s">
        <v>327</v>
      </c>
      <c r="C505" s="197"/>
      <c r="D505" s="123" t="s">
        <v>251</v>
      </c>
      <c r="E505" s="16"/>
      <c r="F505" s="88"/>
      <c r="G505" s="73"/>
    </row>
    <row r="506" spans="1:7" ht="17.25" customHeight="1">
      <c r="A506" s="12"/>
      <c r="B506" s="201" t="s">
        <v>229</v>
      </c>
      <c r="C506" s="196"/>
      <c r="D506" s="123" t="s">
        <v>131</v>
      </c>
      <c r="E506" s="16"/>
      <c r="F506" s="88"/>
      <c r="G506" s="73"/>
    </row>
    <row r="507" spans="1:7" ht="17.25" customHeight="1">
      <c r="A507" s="12"/>
      <c r="B507" s="196" t="s">
        <v>395</v>
      </c>
      <c r="C507" s="197"/>
      <c r="D507" s="53" t="s">
        <v>328</v>
      </c>
      <c r="E507" s="16"/>
      <c r="F507" s="88"/>
      <c r="G507" s="73"/>
    </row>
    <row r="508" spans="1:7" ht="17.25" customHeight="1">
      <c r="A508" s="12"/>
      <c r="B508" s="196" t="s">
        <v>21</v>
      </c>
      <c r="C508" s="197"/>
      <c r="D508" s="18">
        <v>26000</v>
      </c>
      <c r="E508" s="19"/>
      <c r="F508" s="88"/>
      <c r="G508" s="73"/>
    </row>
    <row r="509" spans="1:7" ht="17.25" customHeight="1">
      <c r="A509" s="12"/>
      <c r="B509" s="196" t="s">
        <v>147</v>
      </c>
      <c r="C509" s="197"/>
      <c r="D509" s="15" t="s">
        <v>264</v>
      </c>
      <c r="E509" s="16"/>
      <c r="F509" s="88"/>
      <c r="G509" s="73"/>
    </row>
    <row r="510" spans="1:7" ht="17.25" customHeight="1">
      <c r="A510" s="12"/>
      <c r="B510" s="196" t="s">
        <v>336</v>
      </c>
      <c r="C510" s="197"/>
      <c r="D510" s="15">
        <v>324</v>
      </c>
      <c r="E510" s="16"/>
      <c r="F510" s="88"/>
      <c r="G510" s="73"/>
    </row>
    <row r="511" spans="1:7" ht="17.25" customHeight="1">
      <c r="A511" s="12"/>
      <c r="B511" s="198" t="s">
        <v>426</v>
      </c>
      <c r="C511" s="199"/>
      <c r="D511" s="20">
        <v>12880</v>
      </c>
      <c r="E511" s="21"/>
      <c r="F511" s="89"/>
      <c r="G511" s="74"/>
    </row>
    <row r="512" spans="1:10" s="118" customFormat="1" ht="33.75" customHeight="1">
      <c r="A512" s="22"/>
      <c r="B512" s="200" t="s">
        <v>33</v>
      </c>
      <c r="C512" s="200"/>
      <c r="D512" s="23" t="s">
        <v>3</v>
      </c>
      <c r="E512" s="24" t="s">
        <v>335</v>
      </c>
      <c r="F512" s="25" t="s">
        <v>315</v>
      </c>
      <c r="G512" s="26" t="s">
        <v>38</v>
      </c>
      <c r="J512" s="119"/>
    </row>
    <row r="513" spans="1:7" ht="18" customHeight="1">
      <c r="A513" s="12"/>
      <c r="B513" s="27" t="s">
        <v>94</v>
      </c>
      <c r="C513" s="28"/>
      <c r="D513" s="28"/>
      <c r="E513" s="28"/>
      <c r="F513" s="91"/>
      <c r="G513" s="85"/>
    </row>
    <row r="514" spans="1:7" ht="18" customHeight="1">
      <c r="A514" s="12"/>
      <c r="B514" s="201" t="s">
        <v>295</v>
      </c>
      <c r="C514" s="196"/>
      <c r="D514" s="29" t="s">
        <v>163</v>
      </c>
      <c r="E514" s="30">
        <v>1</v>
      </c>
      <c r="F514" s="92"/>
      <c r="G514" s="81">
        <f>E514*F514</f>
        <v>0</v>
      </c>
    </row>
    <row r="515" spans="1:7" ht="18" customHeight="1">
      <c r="A515" s="12"/>
      <c r="B515" s="31" t="s">
        <v>42</v>
      </c>
      <c r="C515" s="31"/>
      <c r="D515" s="32"/>
      <c r="E515" s="33"/>
      <c r="F515" s="130"/>
      <c r="G515" s="80"/>
    </row>
    <row r="516" spans="1:7" ht="18" customHeight="1">
      <c r="A516" s="12"/>
      <c r="B516" s="189" t="s">
        <v>86</v>
      </c>
      <c r="C516" s="190"/>
      <c r="D516" s="36" t="s">
        <v>163</v>
      </c>
      <c r="E516" s="37">
        <v>1</v>
      </c>
      <c r="F516" s="92"/>
      <c r="G516" s="81">
        <f aca="true" t="shared" si="16" ref="G516:G521">E516*F516</f>
        <v>0</v>
      </c>
    </row>
    <row r="517" spans="1:7" ht="26.25" customHeight="1">
      <c r="A517" s="38"/>
      <c r="B517" s="191" t="s">
        <v>127</v>
      </c>
      <c r="C517" s="192"/>
      <c r="D517" s="29" t="s">
        <v>163</v>
      </c>
      <c r="E517" s="30">
        <v>3</v>
      </c>
      <c r="F517" s="92"/>
      <c r="G517" s="81">
        <f>E517*F517</f>
        <v>0</v>
      </c>
    </row>
    <row r="518" spans="1:7" ht="26.25" customHeight="1">
      <c r="A518" s="12"/>
      <c r="B518" s="193" t="s">
        <v>238</v>
      </c>
      <c r="C518" s="194"/>
      <c r="D518" s="36" t="s">
        <v>163</v>
      </c>
      <c r="E518" s="37">
        <v>1</v>
      </c>
      <c r="F518" s="92"/>
      <c r="G518" s="81">
        <f t="shared" si="16"/>
        <v>0</v>
      </c>
    </row>
    <row r="519" spans="1:7" ht="26.25" customHeight="1">
      <c r="A519" s="12"/>
      <c r="B519" s="195" t="s">
        <v>111</v>
      </c>
      <c r="C519" s="185"/>
      <c r="D519" s="36" t="s">
        <v>163</v>
      </c>
      <c r="E519" s="37">
        <v>1</v>
      </c>
      <c r="F519" s="92"/>
      <c r="G519" s="81">
        <f>E519*F519</f>
        <v>0</v>
      </c>
    </row>
    <row r="520" spans="1:7" ht="17.25" customHeight="1">
      <c r="A520" s="12"/>
      <c r="B520" s="195" t="s">
        <v>411</v>
      </c>
      <c r="C520" s="185"/>
      <c r="D520" s="36" t="s">
        <v>163</v>
      </c>
      <c r="E520" s="37">
        <v>1</v>
      </c>
      <c r="F520" s="92"/>
      <c r="G520" s="81">
        <f>E520*F520</f>
        <v>0</v>
      </c>
    </row>
    <row r="521" spans="1:7" ht="18" customHeight="1">
      <c r="A521" s="12"/>
      <c r="B521" s="189" t="s">
        <v>13</v>
      </c>
      <c r="C521" s="190"/>
      <c r="D521" s="36" t="s">
        <v>163</v>
      </c>
      <c r="E521" s="37">
        <v>1</v>
      </c>
      <c r="F521" s="92"/>
      <c r="G521" s="81">
        <f t="shared" si="16"/>
        <v>0</v>
      </c>
    </row>
    <row r="522" spans="1:7" ht="26.25" customHeight="1">
      <c r="A522" s="12"/>
      <c r="B522" s="184" t="s">
        <v>516</v>
      </c>
      <c r="C522" s="185"/>
      <c r="D522" s="36" t="s">
        <v>163</v>
      </c>
      <c r="E522" s="37">
        <v>1</v>
      </c>
      <c r="F522" s="92"/>
      <c r="G522" s="81">
        <f>E522*F522</f>
        <v>0</v>
      </c>
    </row>
    <row r="523" spans="1:8" ht="18" customHeight="1">
      <c r="A523" s="38"/>
      <c r="B523" s="34" t="s">
        <v>389</v>
      </c>
      <c r="C523" s="35"/>
      <c r="D523" s="36" t="s">
        <v>163</v>
      </c>
      <c r="E523" s="37">
        <v>1</v>
      </c>
      <c r="F523" s="92"/>
      <c r="G523" s="81">
        <f>E523*F523</f>
        <v>0</v>
      </c>
      <c r="H523" s="117"/>
    </row>
    <row r="524" spans="1:9" ht="18" customHeight="1">
      <c r="A524" s="40"/>
      <c r="B524" s="34" t="s">
        <v>340</v>
      </c>
      <c r="C524" s="39"/>
      <c r="D524" s="36" t="s">
        <v>163</v>
      </c>
      <c r="E524" s="37">
        <v>1</v>
      </c>
      <c r="F524" s="92"/>
      <c r="G524" s="81">
        <f>E524*F524</f>
        <v>0</v>
      </c>
      <c r="H524" s="117"/>
      <c r="I524" s="117"/>
    </row>
    <row r="525" spans="1:10" ht="21.75" customHeight="1">
      <c r="A525" s="51"/>
      <c r="B525" s="52"/>
      <c r="C525" s="52"/>
      <c r="D525" s="51"/>
      <c r="E525" s="186" t="s">
        <v>320</v>
      </c>
      <c r="F525" s="186"/>
      <c r="G525" s="78">
        <f>SUM(G514:G524)</f>
        <v>0</v>
      </c>
      <c r="I525" s="120"/>
      <c r="J525" s="2"/>
    </row>
    <row r="526" spans="1:9" s="117" customFormat="1" ht="21.75" customHeight="1">
      <c r="A526" s="41"/>
      <c r="B526" s="42"/>
      <c r="C526" s="42"/>
      <c r="D526" s="41"/>
      <c r="E526" s="187" t="s">
        <v>280</v>
      </c>
      <c r="F526" s="188"/>
      <c r="G526" s="79">
        <f>SUM(G524:G524)</f>
        <v>0</v>
      </c>
      <c r="I526" s="121"/>
    </row>
    <row r="527" spans="1:9" s="117" customFormat="1" ht="21.75" customHeight="1">
      <c r="A527" s="41"/>
      <c r="B527" s="42"/>
      <c r="C527" s="42"/>
      <c r="D527" s="41"/>
      <c r="E527" s="187" t="s">
        <v>547</v>
      </c>
      <c r="F527" s="188"/>
      <c r="G527" s="79">
        <f>G525-G526</f>
        <v>0</v>
      </c>
      <c r="I527" s="121"/>
    </row>
    <row r="530" spans="1:7" ht="30.75" customHeight="1">
      <c r="A530" s="4" t="s">
        <v>76</v>
      </c>
      <c r="B530" s="5"/>
      <c r="C530" s="6"/>
      <c r="D530" s="203" t="s">
        <v>196</v>
      </c>
      <c r="E530" s="203"/>
      <c r="F530" s="86"/>
      <c r="G530" s="71"/>
    </row>
    <row r="531" spans="1:7" ht="18.75">
      <c r="A531" s="7">
        <v>18</v>
      </c>
      <c r="B531" s="8" t="s">
        <v>45</v>
      </c>
      <c r="C531" s="9" t="s">
        <v>397</v>
      </c>
      <c r="D531" s="10"/>
      <c r="E531" s="11"/>
      <c r="F531" s="86"/>
      <c r="G531" s="71"/>
    </row>
    <row r="532" spans="1:7" ht="17.25" customHeight="1">
      <c r="A532" s="12"/>
      <c r="B532" s="204" t="s">
        <v>91</v>
      </c>
      <c r="C532" s="205"/>
      <c r="D532" s="13" t="s">
        <v>35</v>
      </c>
      <c r="E532" s="14"/>
      <c r="F532" s="87"/>
      <c r="G532" s="72"/>
    </row>
    <row r="533" spans="1:7" ht="17.25" customHeight="1">
      <c r="A533" s="12"/>
      <c r="B533" s="202" t="s">
        <v>287</v>
      </c>
      <c r="C533" s="196"/>
      <c r="D533" s="13" t="s">
        <v>198</v>
      </c>
      <c r="E533" s="14"/>
      <c r="F533" s="87"/>
      <c r="G533" s="72"/>
    </row>
    <row r="534" spans="1:7" ht="17.25" customHeight="1">
      <c r="A534" s="12"/>
      <c r="B534" s="202" t="s">
        <v>202</v>
      </c>
      <c r="C534" s="196"/>
      <c r="D534" s="13">
        <v>914</v>
      </c>
      <c r="E534" s="14"/>
      <c r="F534" s="87"/>
      <c r="G534" s="72"/>
    </row>
    <row r="535" spans="1:7" ht="17.25" customHeight="1">
      <c r="A535" s="12"/>
      <c r="B535" s="196" t="s">
        <v>378</v>
      </c>
      <c r="C535" s="197"/>
      <c r="D535" s="15" t="s">
        <v>169</v>
      </c>
      <c r="E535" s="16"/>
      <c r="F535" s="88"/>
      <c r="G535" s="73"/>
    </row>
    <row r="536" spans="1:7" ht="17.25" customHeight="1">
      <c r="A536" s="12"/>
      <c r="B536" s="196" t="s">
        <v>327</v>
      </c>
      <c r="C536" s="197"/>
      <c r="D536" s="17" t="s">
        <v>248</v>
      </c>
      <c r="E536" s="16"/>
      <c r="F536" s="88"/>
      <c r="G536" s="73"/>
    </row>
    <row r="537" spans="1:7" ht="17.25" customHeight="1">
      <c r="A537" s="12"/>
      <c r="B537" s="201" t="s">
        <v>229</v>
      </c>
      <c r="C537" s="196"/>
      <c r="D537" s="15" t="s">
        <v>330</v>
      </c>
      <c r="E537" s="16"/>
      <c r="F537" s="88"/>
      <c r="G537" s="73"/>
    </row>
    <row r="538" spans="1:7" ht="17.25" customHeight="1">
      <c r="A538" s="12"/>
      <c r="B538" s="196" t="s">
        <v>395</v>
      </c>
      <c r="C538" s="197"/>
      <c r="D538" s="17" t="s">
        <v>275</v>
      </c>
      <c r="E538" s="16"/>
      <c r="F538" s="88"/>
      <c r="G538" s="73" t="s">
        <v>430</v>
      </c>
    </row>
    <row r="539" spans="1:7" ht="17.25" customHeight="1">
      <c r="A539" s="12"/>
      <c r="B539" s="196" t="s">
        <v>21</v>
      </c>
      <c r="C539" s="197"/>
      <c r="D539" s="18">
        <v>9200</v>
      </c>
      <c r="E539" s="19"/>
      <c r="F539" s="88"/>
      <c r="G539" s="73"/>
    </row>
    <row r="540" spans="1:7" ht="17.25" customHeight="1">
      <c r="A540" s="12"/>
      <c r="B540" s="196" t="s">
        <v>147</v>
      </c>
      <c r="C540" s="197"/>
      <c r="D540" s="15" t="s">
        <v>384</v>
      </c>
      <c r="E540" s="16"/>
      <c r="F540" s="88"/>
      <c r="G540" s="73"/>
    </row>
    <row r="541" spans="1:7" ht="17.25" customHeight="1">
      <c r="A541" s="12"/>
      <c r="B541" s="196" t="s">
        <v>336</v>
      </c>
      <c r="C541" s="197"/>
      <c r="D541" s="15">
        <v>97</v>
      </c>
      <c r="E541" s="16"/>
      <c r="F541" s="88"/>
      <c r="G541" s="73"/>
    </row>
    <row r="542" spans="1:7" ht="17.25" customHeight="1">
      <c r="A542" s="12"/>
      <c r="B542" s="198" t="s">
        <v>426</v>
      </c>
      <c r="C542" s="199"/>
      <c r="D542" s="20">
        <v>5958</v>
      </c>
      <c r="E542" s="21"/>
      <c r="F542" s="89"/>
      <c r="G542" s="74"/>
    </row>
    <row r="543" spans="1:10" s="118" customFormat="1" ht="33.75" customHeight="1">
      <c r="A543" s="22"/>
      <c r="B543" s="200" t="s">
        <v>33</v>
      </c>
      <c r="C543" s="200"/>
      <c r="D543" s="23" t="s">
        <v>3</v>
      </c>
      <c r="E543" s="24" t="s">
        <v>335</v>
      </c>
      <c r="F543" s="25" t="s">
        <v>315</v>
      </c>
      <c r="G543" s="26" t="s">
        <v>38</v>
      </c>
      <c r="J543" s="119"/>
    </row>
    <row r="544" spans="1:7" ht="18" customHeight="1">
      <c r="A544" s="12"/>
      <c r="B544" s="27" t="s">
        <v>94</v>
      </c>
      <c r="C544" s="28"/>
      <c r="D544" s="28"/>
      <c r="E544" s="28"/>
      <c r="F544" s="91"/>
      <c r="G544" s="85"/>
    </row>
    <row r="545" spans="1:7" ht="18" customHeight="1">
      <c r="A545" s="12"/>
      <c r="B545" s="201" t="s">
        <v>295</v>
      </c>
      <c r="C545" s="196"/>
      <c r="D545" s="29" t="s">
        <v>163</v>
      </c>
      <c r="E545" s="30">
        <v>1</v>
      </c>
      <c r="F545" s="92"/>
      <c r="G545" s="81">
        <f>E545*F545</f>
        <v>0</v>
      </c>
    </row>
    <row r="546" spans="1:7" ht="18" customHeight="1">
      <c r="A546" s="12"/>
      <c r="B546" s="31" t="s">
        <v>42</v>
      </c>
      <c r="C546" s="31"/>
      <c r="D546" s="32"/>
      <c r="E546" s="33"/>
      <c r="F546" s="130"/>
      <c r="G546" s="80"/>
    </row>
    <row r="547" spans="1:7" ht="18" customHeight="1">
      <c r="A547" s="12"/>
      <c r="B547" s="189" t="s">
        <v>86</v>
      </c>
      <c r="C547" s="190"/>
      <c r="D547" s="36" t="s">
        <v>163</v>
      </c>
      <c r="E547" s="37">
        <v>1</v>
      </c>
      <c r="F547" s="92"/>
      <c r="G547" s="81">
        <f aca="true" t="shared" si="17" ref="G547:G555">E547*F547</f>
        <v>0</v>
      </c>
    </row>
    <row r="548" spans="1:7" ht="26.25" customHeight="1">
      <c r="A548" s="12"/>
      <c r="B548" s="191" t="s">
        <v>127</v>
      </c>
      <c r="C548" s="192"/>
      <c r="D548" s="29" t="s">
        <v>163</v>
      </c>
      <c r="E548" s="30">
        <v>3</v>
      </c>
      <c r="F548" s="92"/>
      <c r="G548" s="81">
        <f t="shared" si="17"/>
        <v>0</v>
      </c>
    </row>
    <row r="549" spans="1:7" ht="26.25" customHeight="1">
      <c r="A549" s="12"/>
      <c r="B549" s="193" t="s">
        <v>238</v>
      </c>
      <c r="C549" s="194"/>
      <c r="D549" s="36" t="s">
        <v>163</v>
      </c>
      <c r="E549" s="37">
        <v>1</v>
      </c>
      <c r="F549" s="92"/>
      <c r="G549" s="81">
        <f t="shared" si="17"/>
        <v>0</v>
      </c>
    </row>
    <row r="550" spans="1:7" ht="26.25" customHeight="1">
      <c r="A550" s="12"/>
      <c r="B550" s="195" t="s">
        <v>111</v>
      </c>
      <c r="C550" s="185"/>
      <c r="D550" s="36" t="s">
        <v>163</v>
      </c>
      <c r="E550" s="37">
        <v>1</v>
      </c>
      <c r="F550" s="92"/>
      <c r="G550" s="81">
        <f t="shared" si="17"/>
        <v>0</v>
      </c>
    </row>
    <row r="551" spans="1:7" ht="17.25" customHeight="1">
      <c r="A551" s="12"/>
      <c r="B551" s="195" t="s">
        <v>411</v>
      </c>
      <c r="C551" s="185"/>
      <c r="D551" s="36" t="s">
        <v>163</v>
      </c>
      <c r="E551" s="37">
        <v>1</v>
      </c>
      <c r="F551" s="92"/>
      <c r="G551" s="81">
        <f t="shared" si="17"/>
        <v>0</v>
      </c>
    </row>
    <row r="552" spans="1:7" ht="18" customHeight="1">
      <c r="A552" s="12"/>
      <c r="B552" s="189" t="s">
        <v>13</v>
      </c>
      <c r="C552" s="190"/>
      <c r="D552" s="36" t="s">
        <v>163</v>
      </c>
      <c r="E552" s="37">
        <v>1</v>
      </c>
      <c r="F552" s="92"/>
      <c r="G552" s="81">
        <f t="shared" si="17"/>
        <v>0</v>
      </c>
    </row>
    <row r="553" spans="1:7" ht="26.25" customHeight="1">
      <c r="A553" s="12"/>
      <c r="B553" s="184" t="s">
        <v>516</v>
      </c>
      <c r="C553" s="185"/>
      <c r="D553" s="36" t="s">
        <v>163</v>
      </c>
      <c r="E553" s="37">
        <v>1</v>
      </c>
      <c r="F553" s="92"/>
      <c r="G553" s="81">
        <f t="shared" si="17"/>
        <v>0</v>
      </c>
    </row>
    <row r="554" spans="1:7" ht="18" customHeight="1">
      <c r="A554" s="12"/>
      <c r="B554" s="34" t="s">
        <v>389</v>
      </c>
      <c r="C554" s="35"/>
      <c r="D554" s="36" t="s">
        <v>163</v>
      </c>
      <c r="E554" s="37">
        <v>1</v>
      </c>
      <c r="F554" s="92"/>
      <c r="G554" s="81">
        <f t="shared" si="17"/>
        <v>0</v>
      </c>
    </row>
    <row r="555" spans="1:7" ht="18" customHeight="1">
      <c r="A555" s="50"/>
      <c r="B555" s="34" t="s">
        <v>340</v>
      </c>
      <c r="C555" s="39"/>
      <c r="D555" s="36" t="s">
        <v>163</v>
      </c>
      <c r="E555" s="37">
        <v>1</v>
      </c>
      <c r="F555" s="92"/>
      <c r="G555" s="81">
        <f t="shared" si="17"/>
        <v>0</v>
      </c>
    </row>
    <row r="556" spans="1:10" ht="21.75" customHeight="1">
      <c r="A556" s="51"/>
      <c r="B556" s="52"/>
      <c r="C556" s="52"/>
      <c r="D556" s="51"/>
      <c r="E556" s="186" t="s">
        <v>320</v>
      </c>
      <c r="F556" s="186"/>
      <c r="G556" s="78">
        <f>SUM(G545:G555)</f>
        <v>0</v>
      </c>
      <c r="I556" s="120"/>
      <c r="J556" s="2"/>
    </row>
    <row r="557" spans="1:9" s="117" customFormat="1" ht="21.75" customHeight="1">
      <c r="A557" s="41"/>
      <c r="B557" s="42"/>
      <c r="C557" s="42"/>
      <c r="D557" s="41"/>
      <c r="E557" s="187" t="s">
        <v>280</v>
      </c>
      <c r="F557" s="188"/>
      <c r="G557" s="79">
        <f>SUM(G555:G555)</f>
        <v>0</v>
      </c>
      <c r="I557" s="121"/>
    </row>
    <row r="558" spans="1:9" s="117" customFormat="1" ht="21.75" customHeight="1">
      <c r="A558" s="41"/>
      <c r="B558" s="42"/>
      <c r="C558" s="42"/>
      <c r="D558" s="41"/>
      <c r="E558" s="187" t="s">
        <v>547</v>
      </c>
      <c r="F558" s="188"/>
      <c r="G558" s="79">
        <f>G556-G557</f>
        <v>0</v>
      </c>
      <c r="I558" s="121"/>
    </row>
    <row r="561" spans="1:10" ht="30.75" customHeight="1">
      <c r="A561" s="4" t="s">
        <v>76</v>
      </c>
      <c r="B561" s="5"/>
      <c r="C561" s="6"/>
      <c r="D561" s="203" t="s">
        <v>196</v>
      </c>
      <c r="E561" s="203"/>
      <c r="F561" s="86"/>
      <c r="G561" s="71"/>
      <c r="J561" s="2"/>
    </row>
    <row r="562" spans="1:10" ht="18.75">
      <c r="A562" s="7">
        <v>19</v>
      </c>
      <c r="B562" s="8" t="s">
        <v>45</v>
      </c>
      <c r="C562" s="9" t="s">
        <v>82</v>
      </c>
      <c r="D562" s="10"/>
      <c r="E562" s="11"/>
      <c r="F562" s="86"/>
      <c r="G562" s="71"/>
      <c r="J562" s="2"/>
    </row>
    <row r="563" spans="1:10" ht="17.25" customHeight="1">
      <c r="A563" s="12"/>
      <c r="B563" s="202" t="s">
        <v>91</v>
      </c>
      <c r="C563" s="196"/>
      <c r="D563" s="13" t="s">
        <v>35</v>
      </c>
      <c r="E563" s="14"/>
      <c r="F563" s="87"/>
      <c r="G563" s="72"/>
      <c r="J563" s="2"/>
    </row>
    <row r="564" spans="1:10" ht="17.25" customHeight="1">
      <c r="A564" s="12"/>
      <c r="B564" s="202" t="s">
        <v>287</v>
      </c>
      <c r="C564" s="196"/>
      <c r="D564" s="13" t="s">
        <v>312</v>
      </c>
      <c r="E564" s="14"/>
      <c r="F564" s="87"/>
      <c r="G564" s="72"/>
      <c r="J564" s="2"/>
    </row>
    <row r="565" spans="1:10" ht="17.25" customHeight="1">
      <c r="A565" s="12"/>
      <c r="B565" s="202" t="s">
        <v>202</v>
      </c>
      <c r="C565" s="196"/>
      <c r="D565" s="13" t="s">
        <v>162</v>
      </c>
      <c r="E565" s="14"/>
      <c r="F565" s="87"/>
      <c r="G565" s="72"/>
      <c r="J565" s="2"/>
    </row>
    <row r="566" spans="1:10" ht="17.25" customHeight="1">
      <c r="A566" s="12"/>
      <c r="B566" s="202" t="s">
        <v>378</v>
      </c>
      <c r="C566" s="196"/>
      <c r="D566" s="15" t="s">
        <v>292</v>
      </c>
      <c r="E566" s="16"/>
      <c r="F566" s="88"/>
      <c r="G566" s="73"/>
      <c r="J566" s="2"/>
    </row>
    <row r="567" spans="1:10" ht="17.25" customHeight="1">
      <c r="A567" s="12"/>
      <c r="B567" s="202" t="s">
        <v>327</v>
      </c>
      <c r="C567" s="196"/>
      <c r="D567" s="15" t="s">
        <v>358</v>
      </c>
      <c r="E567" s="16"/>
      <c r="F567" s="88"/>
      <c r="G567" s="73"/>
      <c r="J567" s="2"/>
    </row>
    <row r="568" spans="1:10" ht="17.25" customHeight="1">
      <c r="A568" s="12"/>
      <c r="B568" s="202" t="s">
        <v>229</v>
      </c>
      <c r="C568" s="196"/>
      <c r="D568" s="15" t="s">
        <v>116</v>
      </c>
      <c r="E568" s="16"/>
      <c r="F568" s="88"/>
      <c r="G568" s="73"/>
      <c r="J568" s="2"/>
    </row>
    <row r="569" spans="1:10" ht="17.25" customHeight="1">
      <c r="A569" s="12"/>
      <c r="B569" s="202" t="s">
        <v>395</v>
      </c>
      <c r="C569" s="196"/>
      <c r="D569" s="17" t="s">
        <v>8</v>
      </c>
      <c r="E569" s="16"/>
      <c r="F569" s="88"/>
      <c r="G569" s="73"/>
      <c r="J569" s="2"/>
    </row>
    <row r="570" spans="1:10" ht="17.25" customHeight="1">
      <c r="A570" s="12"/>
      <c r="B570" s="202" t="s">
        <v>21</v>
      </c>
      <c r="C570" s="196"/>
      <c r="D570" s="18">
        <v>12000</v>
      </c>
      <c r="E570" s="19"/>
      <c r="F570" s="88"/>
      <c r="G570" s="73"/>
      <c r="J570" s="2"/>
    </row>
    <row r="571" spans="1:10" ht="17.25" customHeight="1">
      <c r="A571" s="12"/>
      <c r="B571" s="202" t="s">
        <v>147</v>
      </c>
      <c r="C571" s="196"/>
      <c r="D571" s="15" t="s">
        <v>361</v>
      </c>
      <c r="E571" s="16"/>
      <c r="F571" s="88"/>
      <c r="G571" s="73"/>
      <c r="J571" s="2"/>
    </row>
    <row r="572" spans="1:7" s="118" customFormat="1" ht="20.25" customHeight="1">
      <c r="A572" s="22"/>
      <c r="B572" s="202" t="s">
        <v>336</v>
      </c>
      <c r="C572" s="196"/>
      <c r="D572" s="15">
        <v>151</v>
      </c>
      <c r="E572" s="16"/>
      <c r="F572" s="88"/>
      <c r="G572" s="73"/>
    </row>
    <row r="573" spans="1:10" ht="18" customHeight="1">
      <c r="A573" s="12"/>
      <c r="B573" s="209" t="s">
        <v>426</v>
      </c>
      <c r="C573" s="210"/>
      <c r="D573" s="20">
        <v>4580</v>
      </c>
      <c r="E573" s="21"/>
      <c r="F573" s="89"/>
      <c r="G573" s="74"/>
      <c r="J573" s="2"/>
    </row>
    <row r="574" spans="1:10" s="118" customFormat="1" ht="33.75" customHeight="1">
      <c r="A574" s="22"/>
      <c r="B574" s="211" t="s">
        <v>33</v>
      </c>
      <c r="C574" s="212"/>
      <c r="D574" s="23" t="s">
        <v>3</v>
      </c>
      <c r="E574" s="24" t="s">
        <v>335</v>
      </c>
      <c r="F574" s="114" t="s">
        <v>315</v>
      </c>
      <c r="G574" s="26" t="s">
        <v>38</v>
      </c>
      <c r="J574" s="119"/>
    </row>
    <row r="575" spans="1:10" ht="18" customHeight="1">
      <c r="A575" s="12"/>
      <c r="B575" s="27" t="s">
        <v>94</v>
      </c>
      <c r="C575" s="28"/>
      <c r="D575" s="28"/>
      <c r="E575" s="28"/>
      <c r="F575" s="91"/>
      <c r="G575" s="75"/>
      <c r="J575" s="2"/>
    </row>
    <row r="576" spans="1:10" ht="18" customHeight="1">
      <c r="A576" s="12"/>
      <c r="B576" s="202" t="s">
        <v>295</v>
      </c>
      <c r="C576" s="196"/>
      <c r="D576" s="29" t="s">
        <v>163</v>
      </c>
      <c r="E576" s="30">
        <v>1</v>
      </c>
      <c r="F576" s="92"/>
      <c r="G576" s="76">
        <f>E576*F576</f>
        <v>0</v>
      </c>
      <c r="J576" s="2"/>
    </row>
    <row r="577" spans="1:10" ht="18" customHeight="1">
      <c r="A577" s="12"/>
      <c r="B577" s="31" t="s">
        <v>42</v>
      </c>
      <c r="C577" s="31"/>
      <c r="D577" s="32"/>
      <c r="E577" s="33"/>
      <c r="F577" s="130"/>
      <c r="G577" s="77"/>
      <c r="J577" s="2"/>
    </row>
    <row r="578" spans="1:10" ht="18" customHeight="1">
      <c r="A578" s="12"/>
      <c r="B578" s="206" t="s">
        <v>86</v>
      </c>
      <c r="C578" s="190"/>
      <c r="D578" s="36" t="s">
        <v>163</v>
      </c>
      <c r="E578" s="37">
        <v>1</v>
      </c>
      <c r="F578" s="92"/>
      <c r="G578" s="76">
        <f aca="true" t="shared" si="18" ref="G578:G585">E578*F578</f>
        <v>0</v>
      </c>
      <c r="J578" s="2"/>
    </row>
    <row r="579" spans="1:10" ht="26.25" customHeight="1">
      <c r="A579" s="12"/>
      <c r="B579" s="191" t="s">
        <v>127</v>
      </c>
      <c r="C579" s="192"/>
      <c r="D579" s="29" t="s">
        <v>163</v>
      </c>
      <c r="E579" s="30">
        <v>3</v>
      </c>
      <c r="F579" s="92"/>
      <c r="G579" s="76">
        <f>E579*F579</f>
        <v>0</v>
      </c>
      <c r="J579" s="2"/>
    </row>
    <row r="580" spans="1:10" ht="26.25" customHeight="1">
      <c r="A580" s="12"/>
      <c r="B580" s="193" t="s">
        <v>238</v>
      </c>
      <c r="C580" s="194"/>
      <c r="D580" s="36" t="s">
        <v>163</v>
      </c>
      <c r="E580" s="37">
        <v>1</v>
      </c>
      <c r="F580" s="92"/>
      <c r="G580" s="76">
        <f t="shared" si="18"/>
        <v>0</v>
      </c>
      <c r="J580" s="2"/>
    </row>
    <row r="581" spans="1:10" ht="26.25" customHeight="1">
      <c r="A581" s="12"/>
      <c r="B581" s="184" t="s">
        <v>111</v>
      </c>
      <c r="C581" s="185"/>
      <c r="D581" s="36" t="s">
        <v>163</v>
      </c>
      <c r="E581" s="37">
        <v>1</v>
      </c>
      <c r="F581" s="92"/>
      <c r="G581" s="76">
        <f>E581*F581</f>
        <v>0</v>
      </c>
      <c r="J581" s="2"/>
    </row>
    <row r="582" spans="1:10" ht="17.25" customHeight="1">
      <c r="A582" s="12"/>
      <c r="B582" s="184" t="s">
        <v>411</v>
      </c>
      <c r="C582" s="185"/>
      <c r="D582" s="36" t="s">
        <v>163</v>
      </c>
      <c r="E582" s="37">
        <v>1</v>
      </c>
      <c r="F582" s="92"/>
      <c r="G582" s="76">
        <f>E582*F582</f>
        <v>0</v>
      </c>
      <c r="J582" s="2"/>
    </row>
    <row r="583" spans="1:10" ht="18" customHeight="1">
      <c r="A583" s="12"/>
      <c r="B583" s="206" t="s">
        <v>13</v>
      </c>
      <c r="C583" s="190"/>
      <c r="D583" s="36" t="s">
        <v>163</v>
      </c>
      <c r="E583" s="37">
        <v>1</v>
      </c>
      <c r="F583" s="92"/>
      <c r="G583" s="76">
        <f t="shared" si="18"/>
        <v>0</v>
      </c>
      <c r="J583" s="2"/>
    </row>
    <row r="584" spans="1:10" ht="26.25" customHeight="1">
      <c r="A584" s="12"/>
      <c r="B584" s="184" t="s">
        <v>516</v>
      </c>
      <c r="C584" s="185"/>
      <c r="D584" s="36" t="s">
        <v>163</v>
      </c>
      <c r="E584" s="37">
        <v>1</v>
      </c>
      <c r="F584" s="92"/>
      <c r="G584" s="76">
        <f>E584*F584</f>
        <v>0</v>
      </c>
      <c r="J584" s="2"/>
    </row>
    <row r="585" spans="1:10" ht="18" customHeight="1">
      <c r="A585" s="12"/>
      <c r="B585" s="34" t="s">
        <v>389</v>
      </c>
      <c r="C585" s="35"/>
      <c r="D585" s="36" t="s">
        <v>163</v>
      </c>
      <c r="E585" s="37">
        <v>1</v>
      </c>
      <c r="F585" s="92"/>
      <c r="G585" s="76">
        <f t="shared" si="18"/>
        <v>0</v>
      </c>
      <c r="J585" s="2"/>
    </row>
    <row r="586" spans="1:10" ht="18" customHeight="1">
      <c r="A586" s="50"/>
      <c r="B586" s="34" t="s">
        <v>340</v>
      </c>
      <c r="C586" s="39"/>
      <c r="D586" s="36" t="s">
        <v>163</v>
      </c>
      <c r="E586" s="37">
        <v>1</v>
      </c>
      <c r="F586" s="92"/>
      <c r="G586" s="76">
        <f>E586*F586</f>
        <v>0</v>
      </c>
      <c r="J586" s="2"/>
    </row>
    <row r="587" spans="1:10" ht="21.75" customHeight="1">
      <c r="A587" s="51"/>
      <c r="B587" s="135"/>
      <c r="C587" s="52"/>
      <c r="D587" s="51"/>
      <c r="E587" s="207" t="s">
        <v>320</v>
      </c>
      <c r="F587" s="208"/>
      <c r="G587" s="78">
        <f>SUM(G576:G586)</f>
        <v>0</v>
      </c>
      <c r="H587" s="133"/>
      <c r="I587" s="133"/>
      <c r="J587" s="2"/>
    </row>
    <row r="588" spans="1:9" s="117" customFormat="1" ht="21.75" customHeight="1">
      <c r="A588" s="41"/>
      <c r="B588" s="136"/>
      <c r="C588" s="42"/>
      <c r="D588" s="41"/>
      <c r="E588" s="187" t="s">
        <v>280</v>
      </c>
      <c r="F588" s="188"/>
      <c r="G588" s="79">
        <f>SUM(G586:G586)</f>
        <v>0</v>
      </c>
      <c r="H588" s="134"/>
      <c r="I588" s="133"/>
    </row>
    <row r="589" spans="1:9" s="117" customFormat="1" ht="21.75" customHeight="1">
      <c r="A589" s="41"/>
      <c r="B589" s="136"/>
      <c r="C589" s="42"/>
      <c r="D589" s="41"/>
      <c r="E589" s="187" t="s">
        <v>547</v>
      </c>
      <c r="F589" s="188"/>
      <c r="G589" s="79">
        <f>G587-G588</f>
        <v>0</v>
      </c>
      <c r="H589" s="134"/>
      <c r="I589" s="133"/>
    </row>
    <row r="590" spans="7:10" ht="12.75">
      <c r="G590" s="70"/>
      <c r="J590" s="2"/>
    </row>
    <row r="591" spans="7:10" ht="12.75">
      <c r="G591" s="70"/>
      <c r="J591" s="2"/>
    </row>
    <row r="592" spans="1:10" ht="30.75" customHeight="1">
      <c r="A592" s="4" t="s">
        <v>76</v>
      </c>
      <c r="B592" s="5"/>
      <c r="C592" s="6"/>
      <c r="D592" s="203" t="s">
        <v>196</v>
      </c>
      <c r="E592" s="203"/>
      <c r="F592" s="86"/>
      <c r="G592" s="71"/>
      <c r="J592" s="2"/>
    </row>
    <row r="593" spans="1:10" ht="18.75">
      <c r="A593" s="7">
        <v>20</v>
      </c>
      <c r="B593" s="8" t="s">
        <v>45</v>
      </c>
      <c r="C593" s="9" t="s">
        <v>415</v>
      </c>
      <c r="D593" s="10"/>
      <c r="E593" s="11"/>
      <c r="F593" s="86"/>
      <c r="G593" s="71"/>
      <c r="J593" s="2"/>
    </row>
    <row r="594" spans="1:10" ht="17.25" customHeight="1">
      <c r="A594" s="12"/>
      <c r="B594" s="202" t="s">
        <v>91</v>
      </c>
      <c r="C594" s="196"/>
      <c r="D594" s="13" t="s">
        <v>211</v>
      </c>
      <c r="E594" s="14"/>
      <c r="F594" s="87"/>
      <c r="G594" s="72"/>
      <c r="J594" s="2"/>
    </row>
    <row r="595" spans="1:10" ht="17.25" customHeight="1">
      <c r="A595" s="12"/>
      <c r="B595" s="202" t="s">
        <v>287</v>
      </c>
      <c r="C595" s="196"/>
      <c r="D595" s="13" t="s">
        <v>312</v>
      </c>
      <c r="E595" s="14"/>
      <c r="F595" s="87"/>
      <c r="G595" s="72"/>
      <c r="J595" s="2"/>
    </row>
    <row r="596" spans="1:10" ht="17.25" customHeight="1">
      <c r="A596" s="12"/>
      <c r="B596" s="202" t="s">
        <v>202</v>
      </c>
      <c r="C596" s="196"/>
      <c r="D596" s="53" t="s">
        <v>385</v>
      </c>
      <c r="E596" s="14"/>
      <c r="F596" s="87"/>
      <c r="G596" s="72"/>
      <c r="J596" s="2"/>
    </row>
    <row r="597" spans="1:10" ht="17.25" customHeight="1">
      <c r="A597" s="12"/>
      <c r="B597" s="202" t="s">
        <v>378</v>
      </c>
      <c r="C597" s="196"/>
      <c r="D597" s="122" t="s">
        <v>203</v>
      </c>
      <c r="E597" s="16"/>
      <c r="F597" s="88"/>
      <c r="G597" s="73"/>
      <c r="J597" s="2"/>
    </row>
    <row r="598" spans="1:10" ht="17.25" customHeight="1">
      <c r="A598" s="12"/>
      <c r="B598" s="202" t="s">
        <v>327</v>
      </c>
      <c r="C598" s="196"/>
      <c r="D598" s="122" t="s">
        <v>237</v>
      </c>
      <c r="E598" s="16"/>
      <c r="F598" s="88"/>
      <c r="G598" s="73"/>
      <c r="J598" s="2"/>
    </row>
    <row r="599" spans="1:10" ht="17.25" customHeight="1">
      <c r="A599" s="12"/>
      <c r="B599" s="202" t="s">
        <v>229</v>
      </c>
      <c r="C599" s="196"/>
      <c r="D599" s="123" t="s">
        <v>116</v>
      </c>
      <c r="E599" s="16"/>
      <c r="F599" s="88"/>
      <c r="G599" s="73"/>
      <c r="J599" s="2"/>
    </row>
    <row r="600" spans="1:10" ht="17.25" customHeight="1">
      <c r="A600" s="12"/>
      <c r="B600" s="202" t="s">
        <v>395</v>
      </c>
      <c r="C600" s="196"/>
      <c r="D600" s="53" t="s">
        <v>8</v>
      </c>
      <c r="E600" s="16"/>
      <c r="F600" s="88"/>
      <c r="G600" s="73"/>
      <c r="J600" s="2"/>
    </row>
    <row r="601" spans="1:10" ht="17.25" customHeight="1">
      <c r="A601" s="12"/>
      <c r="B601" s="202" t="s">
        <v>21</v>
      </c>
      <c r="C601" s="196"/>
      <c r="D601" s="18">
        <v>26000</v>
      </c>
      <c r="E601" s="19"/>
      <c r="F601" s="88"/>
      <c r="G601" s="73"/>
      <c r="J601" s="2"/>
    </row>
    <row r="602" spans="1:10" ht="17.25" customHeight="1">
      <c r="A602" s="12"/>
      <c r="B602" s="202" t="s">
        <v>147</v>
      </c>
      <c r="C602" s="196"/>
      <c r="D602" s="15" t="s">
        <v>361</v>
      </c>
      <c r="E602" s="16"/>
      <c r="F602" s="88"/>
      <c r="G602" s="73"/>
      <c r="J602" s="2"/>
    </row>
    <row r="603" spans="1:7" s="118" customFormat="1" ht="20.25" customHeight="1">
      <c r="A603" s="22"/>
      <c r="B603" s="202" t="s">
        <v>336</v>
      </c>
      <c r="C603" s="196"/>
      <c r="D603" s="15">
        <v>257</v>
      </c>
      <c r="E603" s="16"/>
      <c r="F603" s="88"/>
      <c r="G603" s="73"/>
    </row>
    <row r="604" spans="1:10" ht="18" customHeight="1">
      <c r="A604" s="12"/>
      <c r="B604" s="209" t="s">
        <v>426</v>
      </c>
      <c r="C604" s="210"/>
      <c r="D604" s="20">
        <v>10518</v>
      </c>
      <c r="E604" s="21"/>
      <c r="F604" s="89"/>
      <c r="G604" s="74"/>
      <c r="J604" s="2"/>
    </row>
    <row r="605" spans="1:10" s="118" customFormat="1" ht="33.75" customHeight="1">
      <c r="A605" s="22"/>
      <c r="B605" s="211" t="s">
        <v>33</v>
      </c>
      <c r="C605" s="212"/>
      <c r="D605" s="23" t="s">
        <v>3</v>
      </c>
      <c r="E605" s="24" t="s">
        <v>335</v>
      </c>
      <c r="F605" s="25" t="s">
        <v>315</v>
      </c>
      <c r="G605" s="26" t="s">
        <v>38</v>
      </c>
      <c r="J605" s="119"/>
    </row>
    <row r="606" spans="1:10" ht="18" customHeight="1">
      <c r="A606" s="12"/>
      <c r="B606" s="27" t="s">
        <v>94</v>
      </c>
      <c r="C606" s="28"/>
      <c r="D606" s="28"/>
      <c r="E606" s="28"/>
      <c r="F606" s="91"/>
      <c r="G606" s="75"/>
      <c r="J606" s="2"/>
    </row>
    <row r="607" spans="1:10" ht="18" customHeight="1">
      <c r="A607" s="12"/>
      <c r="B607" s="202" t="s">
        <v>295</v>
      </c>
      <c r="C607" s="196"/>
      <c r="D607" s="29" t="s">
        <v>163</v>
      </c>
      <c r="E607" s="30">
        <v>1</v>
      </c>
      <c r="F607" s="92"/>
      <c r="G607" s="76">
        <f>E607*F607</f>
        <v>0</v>
      </c>
      <c r="J607" s="2"/>
    </row>
    <row r="608" spans="1:10" ht="18" customHeight="1">
      <c r="A608" s="12"/>
      <c r="B608" s="31" t="s">
        <v>42</v>
      </c>
      <c r="C608" s="31"/>
      <c r="D608" s="32"/>
      <c r="E608" s="33"/>
      <c r="F608" s="130"/>
      <c r="G608" s="77"/>
      <c r="J608" s="2"/>
    </row>
    <row r="609" spans="1:10" ht="18" customHeight="1">
      <c r="A609" s="12"/>
      <c r="B609" s="206" t="s">
        <v>86</v>
      </c>
      <c r="C609" s="190"/>
      <c r="D609" s="36" t="s">
        <v>163</v>
      </c>
      <c r="E609" s="37">
        <v>1</v>
      </c>
      <c r="F609" s="92"/>
      <c r="G609" s="76">
        <f aca="true" t="shared" si="19" ref="G609:G616">E609*F609</f>
        <v>0</v>
      </c>
      <c r="J609" s="2"/>
    </row>
    <row r="610" spans="1:10" ht="26.25" customHeight="1">
      <c r="A610" s="12"/>
      <c r="B610" s="191" t="s">
        <v>127</v>
      </c>
      <c r="C610" s="192"/>
      <c r="D610" s="29" t="s">
        <v>163</v>
      </c>
      <c r="E610" s="30">
        <v>3</v>
      </c>
      <c r="F610" s="92"/>
      <c r="G610" s="76">
        <f>E610*F610</f>
        <v>0</v>
      </c>
      <c r="J610" s="1"/>
    </row>
    <row r="611" spans="1:10" ht="26.25" customHeight="1">
      <c r="A611" s="12"/>
      <c r="B611" s="193" t="s">
        <v>238</v>
      </c>
      <c r="C611" s="194"/>
      <c r="D611" s="36" t="s">
        <v>163</v>
      </c>
      <c r="E611" s="37">
        <v>1</v>
      </c>
      <c r="F611" s="92"/>
      <c r="G611" s="76">
        <f t="shared" si="19"/>
        <v>0</v>
      </c>
      <c r="J611" s="2"/>
    </row>
    <row r="612" spans="1:10" ht="26.25" customHeight="1">
      <c r="A612" s="12"/>
      <c r="B612" s="184" t="s">
        <v>111</v>
      </c>
      <c r="C612" s="185"/>
      <c r="D612" s="36" t="s">
        <v>163</v>
      </c>
      <c r="E612" s="37">
        <v>1</v>
      </c>
      <c r="F612" s="92"/>
      <c r="G612" s="76">
        <f>E612*F612</f>
        <v>0</v>
      </c>
      <c r="J612" s="2"/>
    </row>
    <row r="613" spans="1:10" ht="17.25" customHeight="1">
      <c r="A613" s="12"/>
      <c r="B613" s="184" t="s">
        <v>411</v>
      </c>
      <c r="C613" s="185"/>
      <c r="D613" s="36" t="s">
        <v>163</v>
      </c>
      <c r="E613" s="37">
        <v>1</v>
      </c>
      <c r="F613" s="92"/>
      <c r="G613" s="76">
        <f>E613*F613</f>
        <v>0</v>
      </c>
      <c r="J613" s="2"/>
    </row>
    <row r="614" spans="1:10" ht="18" customHeight="1">
      <c r="A614" s="12"/>
      <c r="B614" s="206" t="s">
        <v>13</v>
      </c>
      <c r="C614" s="190"/>
      <c r="D614" s="36" t="s">
        <v>163</v>
      </c>
      <c r="E614" s="37">
        <v>1</v>
      </c>
      <c r="F614" s="92"/>
      <c r="G614" s="76">
        <f t="shared" si="19"/>
        <v>0</v>
      </c>
      <c r="J614" s="2"/>
    </row>
    <row r="615" spans="1:10" ht="26.25" customHeight="1">
      <c r="A615" s="12"/>
      <c r="B615" s="184" t="s">
        <v>516</v>
      </c>
      <c r="C615" s="185"/>
      <c r="D615" s="36" t="s">
        <v>163</v>
      </c>
      <c r="E615" s="37">
        <v>1</v>
      </c>
      <c r="F615" s="92"/>
      <c r="G615" s="76">
        <f>E615*F615</f>
        <v>0</v>
      </c>
      <c r="J615" s="2"/>
    </row>
    <row r="616" spans="1:10" ht="18" customHeight="1">
      <c r="A616" s="12"/>
      <c r="B616" s="34" t="s">
        <v>389</v>
      </c>
      <c r="C616" s="35"/>
      <c r="D616" s="36" t="s">
        <v>163</v>
      </c>
      <c r="E616" s="37">
        <v>1</v>
      </c>
      <c r="F616" s="92"/>
      <c r="G616" s="76">
        <f t="shared" si="19"/>
        <v>0</v>
      </c>
      <c r="J616" s="2"/>
    </row>
    <row r="617" spans="1:10" ht="18" customHeight="1">
      <c r="A617" s="50"/>
      <c r="B617" s="34" t="s">
        <v>340</v>
      </c>
      <c r="C617" s="39"/>
      <c r="D617" s="36" t="s">
        <v>163</v>
      </c>
      <c r="E617" s="37">
        <v>1</v>
      </c>
      <c r="F617" s="92"/>
      <c r="G617" s="76">
        <f>E617*F617</f>
        <v>0</v>
      </c>
      <c r="J617" s="2"/>
    </row>
    <row r="618" spans="1:10" ht="21.75" customHeight="1">
      <c r="A618" s="51"/>
      <c r="B618" s="135"/>
      <c r="C618" s="52"/>
      <c r="D618" s="51"/>
      <c r="E618" s="207" t="s">
        <v>320</v>
      </c>
      <c r="F618" s="208"/>
      <c r="G618" s="78">
        <f>SUM(G607:G617)</f>
        <v>0</v>
      </c>
      <c r="H618" s="133"/>
      <c r="I618" s="133"/>
      <c r="J618" s="2"/>
    </row>
    <row r="619" spans="1:9" s="117" customFormat="1" ht="21.75" customHeight="1">
      <c r="A619" s="41"/>
      <c r="B619" s="135"/>
      <c r="C619" s="42"/>
      <c r="D619" s="41"/>
      <c r="E619" s="187" t="s">
        <v>280</v>
      </c>
      <c r="F619" s="188"/>
      <c r="G619" s="79">
        <f>SUM(G617:G617)</f>
        <v>0</v>
      </c>
      <c r="H619" s="134"/>
      <c r="I619" s="133"/>
    </row>
    <row r="620" spans="1:9" s="117" customFormat="1" ht="21.75" customHeight="1">
      <c r="A620" s="41"/>
      <c r="B620" s="136"/>
      <c r="C620" s="42"/>
      <c r="D620" s="41"/>
      <c r="E620" s="187" t="s">
        <v>547</v>
      </c>
      <c r="F620" s="188"/>
      <c r="G620" s="79">
        <f>G618-G619</f>
        <v>0</v>
      </c>
      <c r="H620" s="134"/>
      <c r="I620" s="133"/>
    </row>
    <row r="621" spans="7:10" ht="12.75">
      <c r="G621" s="70"/>
      <c r="J621" s="2"/>
    </row>
    <row r="622" spans="7:10" ht="12.75">
      <c r="G622" s="70"/>
      <c r="J622" s="2"/>
    </row>
    <row r="623" spans="1:10" ht="30.75" customHeight="1">
      <c r="A623" s="4" t="s">
        <v>76</v>
      </c>
      <c r="B623" s="5"/>
      <c r="C623" s="6"/>
      <c r="D623" s="203" t="s">
        <v>196</v>
      </c>
      <c r="E623" s="203"/>
      <c r="F623" s="86"/>
      <c r="G623" s="71"/>
      <c r="J623" s="2"/>
    </row>
    <row r="624" spans="1:10" ht="18.75">
      <c r="A624" s="7">
        <v>21</v>
      </c>
      <c r="B624" s="8" t="s">
        <v>45</v>
      </c>
      <c r="C624" s="9" t="s">
        <v>52</v>
      </c>
      <c r="D624" s="10"/>
      <c r="E624" s="11"/>
      <c r="F624" s="86"/>
      <c r="G624" s="71"/>
      <c r="J624" s="2"/>
    </row>
    <row r="625" spans="1:10" ht="17.25" customHeight="1">
      <c r="A625" s="12"/>
      <c r="B625" s="202" t="s">
        <v>91</v>
      </c>
      <c r="C625" s="196"/>
      <c r="D625" s="13" t="s">
        <v>211</v>
      </c>
      <c r="E625" s="14"/>
      <c r="F625" s="87"/>
      <c r="G625" s="72"/>
      <c r="J625" s="2"/>
    </row>
    <row r="626" spans="1:10" ht="17.25" customHeight="1">
      <c r="A626" s="12"/>
      <c r="B626" s="202" t="s">
        <v>287</v>
      </c>
      <c r="C626" s="196"/>
      <c r="D626" s="13" t="s">
        <v>198</v>
      </c>
      <c r="E626" s="14"/>
      <c r="F626" s="87"/>
      <c r="G626" s="72"/>
      <c r="J626" s="2"/>
    </row>
    <row r="627" spans="1:10" ht="17.25" customHeight="1">
      <c r="A627" s="12"/>
      <c r="B627" s="202" t="s">
        <v>202</v>
      </c>
      <c r="C627" s="196"/>
      <c r="D627" s="53" t="s">
        <v>190</v>
      </c>
      <c r="E627" s="14"/>
      <c r="F627" s="87"/>
      <c r="G627" s="72"/>
      <c r="J627" s="2"/>
    </row>
    <row r="628" spans="1:10" ht="17.25" customHeight="1">
      <c r="A628" s="12"/>
      <c r="B628" s="202" t="s">
        <v>378</v>
      </c>
      <c r="C628" s="196"/>
      <c r="D628" s="15" t="s">
        <v>292</v>
      </c>
      <c r="E628" s="16"/>
      <c r="F628" s="88"/>
      <c r="G628" s="73"/>
      <c r="J628" s="2"/>
    </row>
    <row r="629" spans="1:10" ht="17.25" customHeight="1">
      <c r="A629" s="12"/>
      <c r="B629" s="202" t="s">
        <v>327</v>
      </c>
      <c r="C629" s="196"/>
      <c r="D629" s="122" t="s">
        <v>356</v>
      </c>
      <c r="E629" s="16"/>
      <c r="F629" s="88"/>
      <c r="G629" s="73"/>
      <c r="J629" s="2"/>
    </row>
    <row r="630" spans="1:10" ht="17.25" customHeight="1">
      <c r="A630" s="12"/>
      <c r="B630" s="202" t="s">
        <v>229</v>
      </c>
      <c r="C630" s="196"/>
      <c r="D630" s="123" t="s">
        <v>116</v>
      </c>
      <c r="E630" s="16"/>
      <c r="F630" s="88"/>
      <c r="G630" s="73"/>
      <c r="J630" s="2"/>
    </row>
    <row r="631" spans="1:10" ht="17.25" customHeight="1">
      <c r="A631" s="12"/>
      <c r="B631" s="202" t="s">
        <v>395</v>
      </c>
      <c r="C631" s="196"/>
      <c r="D631" s="53" t="s">
        <v>8</v>
      </c>
      <c r="E631" s="16"/>
      <c r="F631" s="88"/>
      <c r="G631" s="73"/>
      <c r="J631" s="2"/>
    </row>
    <row r="632" spans="1:10" ht="17.25" customHeight="1">
      <c r="A632" s="12"/>
      <c r="B632" s="202" t="s">
        <v>21</v>
      </c>
      <c r="C632" s="196"/>
      <c r="D632" s="18">
        <v>17500</v>
      </c>
      <c r="E632" s="19"/>
      <c r="F632" s="88"/>
      <c r="G632" s="73"/>
      <c r="J632" s="2"/>
    </row>
    <row r="633" spans="1:10" ht="17.25" customHeight="1">
      <c r="A633" s="12"/>
      <c r="B633" s="202" t="s">
        <v>147</v>
      </c>
      <c r="C633" s="196"/>
      <c r="D633" s="15" t="s">
        <v>361</v>
      </c>
      <c r="E633" s="16"/>
      <c r="F633" s="88"/>
      <c r="G633" s="73"/>
      <c r="J633" s="2"/>
    </row>
    <row r="634" spans="1:7" s="118" customFormat="1" ht="20.25" customHeight="1">
      <c r="A634" s="22"/>
      <c r="B634" s="202" t="s">
        <v>336</v>
      </c>
      <c r="C634" s="196"/>
      <c r="D634" s="15">
        <v>170</v>
      </c>
      <c r="E634" s="16"/>
      <c r="F634" s="88"/>
      <c r="G634" s="73"/>
    </row>
    <row r="635" spans="1:10" ht="18" customHeight="1">
      <c r="A635" s="12"/>
      <c r="B635" s="209" t="s">
        <v>426</v>
      </c>
      <c r="C635" s="210"/>
      <c r="D635" s="20">
        <v>6374</v>
      </c>
      <c r="E635" s="21"/>
      <c r="F635" s="89"/>
      <c r="G635" s="74"/>
      <c r="J635" s="2"/>
    </row>
    <row r="636" spans="1:10" s="118" customFormat="1" ht="33.75" customHeight="1">
      <c r="A636" s="22"/>
      <c r="B636" s="211" t="s">
        <v>33</v>
      </c>
      <c r="C636" s="212"/>
      <c r="D636" s="23" t="s">
        <v>3</v>
      </c>
      <c r="E636" s="24" t="s">
        <v>335</v>
      </c>
      <c r="F636" s="25" t="s">
        <v>315</v>
      </c>
      <c r="G636" s="26" t="s">
        <v>38</v>
      </c>
      <c r="J636" s="119"/>
    </row>
    <row r="637" spans="1:10" ht="18" customHeight="1">
      <c r="A637" s="12"/>
      <c r="B637" s="27" t="s">
        <v>94</v>
      </c>
      <c r="C637" s="28"/>
      <c r="D637" s="28"/>
      <c r="E637" s="28"/>
      <c r="F637" s="91"/>
      <c r="G637" s="75"/>
      <c r="J637" s="2"/>
    </row>
    <row r="638" spans="1:10" ht="18" customHeight="1">
      <c r="A638" s="12"/>
      <c r="B638" s="202" t="s">
        <v>295</v>
      </c>
      <c r="C638" s="196"/>
      <c r="D638" s="29" t="s">
        <v>163</v>
      </c>
      <c r="E638" s="30">
        <v>1</v>
      </c>
      <c r="F638" s="92"/>
      <c r="G638" s="76">
        <f>E638*F638</f>
        <v>0</v>
      </c>
      <c r="J638" s="2"/>
    </row>
    <row r="639" spans="1:10" ht="18" customHeight="1">
      <c r="A639" s="12"/>
      <c r="B639" s="31" t="s">
        <v>342</v>
      </c>
      <c r="C639" s="31"/>
      <c r="D639" s="32"/>
      <c r="E639" s="33"/>
      <c r="F639" s="130"/>
      <c r="G639" s="77"/>
      <c r="J639" s="2"/>
    </row>
    <row r="640" spans="1:10" ht="18" customHeight="1">
      <c r="A640" s="12"/>
      <c r="B640" s="206" t="s">
        <v>86</v>
      </c>
      <c r="C640" s="190"/>
      <c r="D640" s="36" t="s">
        <v>163</v>
      </c>
      <c r="E640" s="37">
        <v>1</v>
      </c>
      <c r="F640" s="92"/>
      <c r="G640" s="76">
        <f>E640*F640</f>
        <v>0</v>
      </c>
      <c r="J640" s="2"/>
    </row>
    <row r="641" spans="1:10" ht="26.25" customHeight="1">
      <c r="A641" s="12"/>
      <c r="B641" s="191" t="s">
        <v>127</v>
      </c>
      <c r="C641" s="192"/>
      <c r="D641" s="29" t="s">
        <v>163</v>
      </c>
      <c r="E641" s="30">
        <v>3</v>
      </c>
      <c r="F641" s="92"/>
      <c r="G641" s="76">
        <f>E641*F641</f>
        <v>0</v>
      </c>
      <c r="J641" s="2"/>
    </row>
    <row r="642" spans="1:10" ht="26.25" customHeight="1">
      <c r="A642" s="12"/>
      <c r="B642" s="193" t="s">
        <v>238</v>
      </c>
      <c r="C642" s="194"/>
      <c r="D642" s="36" t="s">
        <v>163</v>
      </c>
      <c r="E642" s="37">
        <v>1</v>
      </c>
      <c r="F642" s="92"/>
      <c r="G642" s="76">
        <f aca="true" t="shared" si="20" ref="G642:G647">E642*F642</f>
        <v>0</v>
      </c>
      <c r="J642" s="2"/>
    </row>
    <row r="643" spans="1:10" ht="26.25" customHeight="1">
      <c r="A643" s="12"/>
      <c r="B643" s="184" t="s">
        <v>111</v>
      </c>
      <c r="C643" s="185"/>
      <c r="D643" s="36" t="s">
        <v>163</v>
      </c>
      <c r="E643" s="37">
        <v>1</v>
      </c>
      <c r="F643" s="92"/>
      <c r="G643" s="76">
        <f>E643*F643</f>
        <v>0</v>
      </c>
      <c r="J643" s="2"/>
    </row>
    <row r="644" spans="1:10" ht="17.25" customHeight="1">
      <c r="A644" s="12"/>
      <c r="B644" s="184" t="s">
        <v>411</v>
      </c>
      <c r="C644" s="185"/>
      <c r="D644" s="36" t="s">
        <v>163</v>
      </c>
      <c r="E644" s="37">
        <v>1</v>
      </c>
      <c r="F644" s="92"/>
      <c r="G644" s="76">
        <f>E644*F644</f>
        <v>0</v>
      </c>
      <c r="J644" s="2"/>
    </row>
    <row r="645" spans="1:10" ht="18" customHeight="1">
      <c r="A645" s="12"/>
      <c r="B645" s="206" t="s">
        <v>13</v>
      </c>
      <c r="C645" s="190"/>
      <c r="D645" s="36" t="s">
        <v>163</v>
      </c>
      <c r="E645" s="37">
        <v>1</v>
      </c>
      <c r="F645" s="92"/>
      <c r="G645" s="76">
        <f t="shared" si="20"/>
        <v>0</v>
      </c>
      <c r="J645" s="2"/>
    </row>
    <row r="646" spans="1:10" ht="26.25" customHeight="1">
      <c r="A646" s="12"/>
      <c r="B646" s="184" t="s">
        <v>516</v>
      </c>
      <c r="C646" s="185"/>
      <c r="D646" s="36" t="s">
        <v>163</v>
      </c>
      <c r="E646" s="37">
        <v>1</v>
      </c>
      <c r="F646" s="92"/>
      <c r="G646" s="76">
        <f>E646*F646</f>
        <v>0</v>
      </c>
      <c r="J646" s="2"/>
    </row>
    <row r="647" spans="1:10" ht="18" customHeight="1">
      <c r="A647" s="12"/>
      <c r="B647" s="34" t="s">
        <v>389</v>
      </c>
      <c r="C647" s="35"/>
      <c r="D647" s="36" t="s">
        <v>163</v>
      </c>
      <c r="E647" s="37">
        <v>1</v>
      </c>
      <c r="F647" s="92"/>
      <c r="G647" s="76">
        <f t="shared" si="20"/>
        <v>0</v>
      </c>
      <c r="J647" s="2"/>
    </row>
    <row r="648" spans="1:10" ht="18" customHeight="1">
      <c r="A648" s="50"/>
      <c r="B648" s="34" t="s">
        <v>340</v>
      </c>
      <c r="C648" s="39"/>
      <c r="D648" s="36" t="s">
        <v>163</v>
      </c>
      <c r="E648" s="37">
        <v>1</v>
      </c>
      <c r="F648" s="92"/>
      <c r="G648" s="76">
        <f>E648*F648</f>
        <v>0</v>
      </c>
      <c r="J648" s="2"/>
    </row>
    <row r="649" spans="1:10" ht="21.75" customHeight="1">
      <c r="A649" s="51"/>
      <c r="B649" s="135"/>
      <c r="C649" s="52"/>
      <c r="D649" s="51"/>
      <c r="E649" s="207" t="s">
        <v>320</v>
      </c>
      <c r="F649" s="208"/>
      <c r="G649" s="78">
        <f>SUM(G638:G648)</f>
        <v>0</v>
      </c>
      <c r="H649" s="133"/>
      <c r="I649" s="133"/>
      <c r="J649" s="2"/>
    </row>
    <row r="650" spans="1:9" s="117" customFormat="1" ht="21.75" customHeight="1">
      <c r="A650" s="41"/>
      <c r="B650" s="136"/>
      <c r="C650" s="42"/>
      <c r="D650" s="41"/>
      <c r="E650" s="187" t="s">
        <v>280</v>
      </c>
      <c r="F650" s="188"/>
      <c r="G650" s="79">
        <f>SUM(G648:G648)</f>
        <v>0</v>
      </c>
      <c r="H650" s="134"/>
      <c r="I650" s="133"/>
    </row>
    <row r="651" spans="1:9" s="117" customFormat="1" ht="21.75" customHeight="1">
      <c r="A651" s="41"/>
      <c r="B651" s="136"/>
      <c r="C651" s="42"/>
      <c r="D651" s="41"/>
      <c r="E651" s="187" t="s">
        <v>547</v>
      </c>
      <c r="F651" s="188"/>
      <c r="G651" s="79">
        <f>G649-G650</f>
        <v>0</v>
      </c>
      <c r="H651" s="134"/>
      <c r="I651" s="133"/>
    </row>
    <row r="652" spans="7:10" ht="12.75">
      <c r="G652" s="70"/>
      <c r="J652" s="2"/>
    </row>
    <row r="653" spans="7:10" ht="12.75">
      <c r="G653" s="70"/>
      <c r="J653" s="2"/>
    </row>
    <row r="654" spans="1:10" ht="30.75" customHeight="1">
      <c r="A654" s="4" t="s">
        <v>76</v>
      </c>
      <c r="B654" s="5"/>
      <c r="C654" s="6"/>
      <c r="D654" s="203" t="s">
        <v>196</v>
      </c>
      <c r="E654" s="203"/>
      <c r="F654" s="86"/>
      <c r="G654" s="71"/>
      <c r="J654" s="2"/>
    </row>
    <row r="655" spans="1:10" ht="18.75">
      <c r="A655" s="7">
        <v>22</v>
      </c>
      <c r="B655" s="8" t="s">
        <v>45</v>
      </c>
      <c r="C655" s="9" t="s">
        <v>428</v>
      </c>
      <c r="D655" s="10"/>
      <c r="E655" s="11"/>
      <c r="F655" s="86"/>
      <c r="G655" s="71"/>
      <c r="J655" s="2"/>
    </row>
    <row r="656" spans="1:10" ht="17.25" customHeight="1">
      <c r="A656" s="12"/>
      <c r="B656" s="204" t="s">
        <v>91</v>
      </c>
      <c r="C656" s="205"/>
      <c r="D656" s="13" t="s">
        <v>118</v>
      </c>
      <c r="E656" s="14"/>
      <c r="F656" s="87"/>
      <c r="G656" s="72"/>
      <c r="J656" s="2"/>
    </row>
    <row r="657" spans="1:10" ht="17.25" customHeight="1">
      <c r="A657" s="12"/>
      <c r="B657" s="202" t="s">
        <v>287</v>
      </c>
      <c r="C657" s="196"/>
      <c r="D657" s="13" t="s">
        <v>112</v>
      </c>
      <c r="E657" s="14"/>
      <c r="F657" s="87"/>
      <c r="G657" s="72"/>
      <c r="J657" s="2"/>
    </row>
    <row r="658" spans="1:10" ht="17.25" customHeight="1">
      <c r="A658" s="12"/>
      <c r="B658" s="202" t="s">
        <v>202</v>
      </c>
      <c r="C658" s="196"/>
      <c r="D658" s="65" t="s">
        <v>382</v>
      </c>
      <c r="E658" s="14"/>
      <c r="F658" s="87"/>
      <c r="G658" s="72"/>
      <c r="J658" s="2"/>
    </row>
    <row r="659" spans="1:10" ht="17.25" customHeight="1">
      <c r="A659" s="12"/>
      <c r="B659" s="196" t="s">
        <v>378</v>
      </c>
      <c r="C659" s="202"/>
      <c r="D659" s="129" t="s">
        <v>310</v>
      </c>
      <c r="E659" s="16"/>
      <c r="F659" s="88"/>
      <c r="G659" s="73"/>
      <c r="J659" s="2"/>
    </row>
    <row r="660" spans="1:10" ht="17.25" customHeight="1">
      <c r="A660" s="12"/>
      <c r="B660" s="196" t="s">
        <v>327</v>
      </c>
      <c r="C660" s="197"/>
      <c r="D660" s="129" t="s">
        <v>333</v>
      </c>
      <c r="E660" s="16"/>
      <c r="F660" s="88"/>
      <c r="G660" s="73"/>
      <c r="J660" s="2"/>
    </row>
    <row r="661" spans="1:10" ht="17.25" customHeight="1">
      <c r="A661" s="12"/>
      <c r="B661" s="201" t="s">
        <v>229</v>
      </c>
      <c r="C661" s="196"/>
      <c r="D661" s="123" t="s">
        <v>131</v>
      </c>
      <c r="E661" s="16"/>
      <c r="F661" s="88"/>
      <c r="G661" s="73"/>
      <c r="J661" s="2"/>
    </row>
    <row r="662" spans="1:10" ht="17.25" customHeight="1">
      <c r="A662" s="12"/>
      <c r="B662" s="196" t="s">
        <v>395</v>
      </c>
      <c r="C662" s="197"/>
      <c r="D662" s="53" t="s">
        <v>8</v>
      </c>
      <c r="E662" s="16"/>
      <c r="F662" s="88"/>
      <c r="G662" s="73"/>
      <c r="J662" s="2"/>
    </row>
    <row r="663" spans="1:10" ht="17.25" customHeight="1">
      <c r="A663" s="12"/>
      <c r="B663" s="196" t="s">
        <v>21</v>
      </c>
      <c r="C663" s="197"/>
      <c r="D663" s="18">
        <v>20000</v>
      </c>
      <c r="E663" s="19"/>
      <c r="F663" s="88"/>
      <c r="G663" s="73"/>
      <c r="J663" s="2"/>
    </row>
    <row r="664" spans="1:10" ht="17.25" customHeight="1">
      <c r="A664" s="12"/>
      <c r="B664" s="196" t="s">
        <v>147</v>
      </c>
      <c r="C664" s="197"/>
      <c r="D664" s="15">
        <v>0</v>
      </c>
      <c r="E664" s="16"/>
      <c r="F664" s="88"/>
      <c r="G664" s="73"/>
      <c r="J664" s="2"/>
    </row>
    <row r="665" spans="1:7" s="118" customFormat="1" ht="20.25" customHeight="1">
      <c r="A665" s="22"/>
      <c r="B665" s="196" t="s">
        <v>336</v>
      </c>
      <c r="C665" s="197"/>
      <c r="D665" s="15">
        <v>0</v>
      </c>
      <c r="E665" s="16"/>
      <c r="F665" s="88"/>
      <c r="G665" s="73"/>
    </row>
    <row r="666" spans="1:10" ht="18" customHeight="1">
      <c r="A666" s="12"/>
      <c r="B666" s="198" t="s">
        <v>426</v>
      </c>
      <c r="C666" s="199"/>
      <c r="D666" s="20">
        <v>0</v>
      </c>
      <c r="E666" s="21"/>
      <c r="F666" s="89"/>
      <c r="G666" s="74"/>
      <c r="J666" s="2"/>
    </row>
    <row r="667" spans="1:10" s="118" customFormat="1" ht="33.75" customHeight="1">
      <c r="A667" s="22"/>
      <c r="B667" s="200" t="s">
        <v>33</v>
      </c>
      <c r="C667" s="200"/>
      <c r="D667" s="23" t="s">
        <v>3</v>
      </c>
      <c r="E667" s="24" t="s">
        <v>335</v>
      </c>
      <c r="F667" s="25" t="s">
        <v>315</v>
      </c>
      <c r="G667" s="26" t="s">
        <v>38</v>
      </c>
      <c r="J667" s="119"/>
    </row>
    <row r="668" spans="1:10" ht="18" customHeight="1">
      <c r="A668" s="12"/>
      <c r="B668" s="27" t="s">
        <v>94</v>
      </c>
      <c r="C668" s="28"/>
      <c r="D668" s="28"/>
      <c r="E668" s="28"/>
      <c r="F668" s="91"/>
      <c r="G668" s="75"/>
      <c r="J668" s="2"/>
    </row>
    <row r="669" spans="1:10" ht="18" customHeight="1">
      <c r="A669" s="12"/>
      <c r="B669" s="201" t="s">
        <v>121</v>
      </c>
      <c r="C669" s="196"/>
      <c r="D669" s="29" t="s">
        <v>163</v>
      </c>
      <c r="E669" s="30">
        <v>1</v>
      </c>
      <c r="F669" s="92"/>
      <c r="G669" s="76">
        <f>E669*F669</f>
        <v>0</v>
      </c>
      <c r="J669" s="2"/>
    </row>
    <row r="670" spans="1:10" ht="18" customHeight="1">
      <c r="A670" s="12"/>
      <c r="B670" s="31" t="s">
        <v>42</v>
      </c>
      <c r="C670" s="31"/>
      <c r="D670" s="32"/>
      <c r="E670" s="33"/>
      <c r="F670" s="130"/>
      <c r="G670" s="80"/>
      <c r="J670" s="2"/>
    </row>
    <row r="671" spans="1:10" ht="26.25" customHeight="1">
      <c r="A671" s="12"/>
      <c r="B671" s="191" t="s">
        <v>127</v>
      </c>
      <c r="C671" s="192"/>
      <c r="D671" s="29" t="s">
        <v>163</v>
      </c>
      <c r="E671" s="30">
        <v>3</v>
      </c>
      <c r="F671" s="92"/>
      <c r="G671" s="76">
        <f aca="true" t="shared" si="21" ref="G671:G677">E671*F671</f>
        <v>0</v>
      </c>
      <c r="J671" s="2"/>
    </row>
    <row r="672" spans="1:9" s="117" customFormat="1" ht="26.25" customHeight="1">
      <c r="A672" s="38"/>
      <c r="B672" s="193" t="s">
        <v>184</v>
      </c>
      <c r="C672" s="194"/>
      <c r="D672" s="36" t="s">
        <v>163</v>
      </c>
      <c r="E672" s="37">
        <v>1</v>
      </c>
      <c r="F672" s="92"/>
      <c r="G672" s="81">
        <f t="shared" si="21"/>
        <v>0</v>
      </c>
      <c r="I672" s="2"/>
    </row>
    <row r="673" spans="1:10" ht="26.25" customHeight="1">
      <c r="A673" s="12"/>
      <c r="B673" s="195" t="s">
        <v>111</v>
      </c>
      <c r="C673" s="185"/>
      <c r="D673" s="36" t="s">
        <v>163</v>
      </c>
      <c r="E673" s="37">
        <v>1</v>
      </c>
      <c r="F673" s="92"/>
      <c r="G673" s="76">
        <f t="shared" si="21"/>
        <v>0</v>
      </c>
      <c r="I673" s="120"/>
      <c r="J673" s="2"/>
    </row>
    <row r="674" spans="1:10" ht="17.25" customHeight="1">
      <c r="A674" s="12"/>
      <c r="B674" s="195" t="s">
        <v>411</v>
      </c>
      <c r="C674" s="185"/>
      <c r="D674" s="36" t="s">
        <v>163</v>
      </c>
      <c r="E674" s="37">
        <v>1</v>
      </c>
      <c r="F674" s="92"/>
      <c r="G674" s="76">
        <f t="shared" si="21"/>
        <v>0</v>
      </c>
      <c r="I674" s="120"/>
      <c r="J674" s="2"/>
    </row>
    <row r="675" spans="1:10" ht="18" customHeight="1">
      <c r="A675" s="12"/>
      <c r="B675" s="189" t="s">
        <v>13</v>
      </c>
      <c r="C675" s="190"/>
      <c r="D675" s="36" t="s">
        <v>163</v>
      </c>
      <c r="E675" s="37">
        <v>1</v>
      </c>
      <c r="F675" s="92"/>
      <c r="G675" s="76">
        <f t="shared" si="21"/>
        <v>0</v>
      </c>
      <c r="J675" s="2"/>
    </row>
    <row r="676" spans="1:10" ht="26.25" customHeight="1">
      <c r="A676" s="12"/>
      <c r="B676" s="184" t="s">
        <v>516</v>
      </c>
      <c r="C676" s="185"/>
      <c r="D676" s="36" t="s">
        <v>163</v>
      </c>
      <c r="E676" s="37">
        <v>1</v>
      </c>
      <c r="F676" s="92"/>
      <c r="G676" s="76">
        <f t="shared" si="21"/>
        <v>0</v>
      </c>
      <c r="J676" s="2"/>
    </row>
    <row r="677" spans="1:10" ht="18" customHeight="1">
      <c r="A677" s="50"/>
      <c r="B677" s="34" t="s">
        <v>7</v>
      </c>
      <c r="C677" s="35"/>
      <c r="D677" s="36" t="s">
        <v>163</v>
      </c>
      <c r="E677" s="37">
        <v>1</v>
      </c>
      <c r="F677" s="92"/>
      <c r="G677" s="76">
        <f t="shared" si="21"/>
        <v>0</v>
      </c>
      <c r="J677" s="2"/>
    </row>
    <row r="678" spans="1:10" ht="21.75" customHeight="1">
      <c r="A678" s="51"/>
      <c r="B678" s="135"/>
      <c r="C678" s="52"/>
      <c r="D678" s="51"/>
      <c r="E678" s="186" t="s">
        <v>320</v>
      </c>
      <c r="F678" s="186"/>
      <c r="G678" s="78">
        <f>SUM(G669:G677)</f>
        <v>0</v>
      </c>
      <c r="H678" s="133"/>
      <c r="I678" s="139"/>
      <c r="J678" s="2"/>
    </row>
    <row r="679" spans="1:9" s="117" customFormat="1" ht="21.75" customHeight="1">
      <c r="A679" s="41"/>
      <c r="B679" s="136"/>
      <c r="C679" s="42"/>
      <c r="D679" s="41"/>
      <c r="E679" s="187" t="s">
        <v>547</v>
      </c>
      <c r="F679" s="188"/>
      <c r="G679" s="79">
        <f>G678</f>
        <v>0</v>
      </c>
      <c r="H679" s="134"/>
      <c r="I679" s="139"/>
    </row>
    <row r="680" spans="7:10" ht="12.75">
      <c r="G680" s="70"/>
      <c r="J680" s="2"/>
    </row>
    <row r="681" spans="7:10" ht="12.75">
      <c r="G681" s="70"/>
      <c r="J681" s="2"/>
    </row>
    <row r="682" spans="1:10" ht="30.75" customHeight="1">
      <c r="A682" s="4" t="s">
        <v>76</v>
      </c>
      <c r="B682" s="5"/>
      <c r="C682" s="6"/>
      <c r="D682" s="203" t="s">
        <v>196</v>
      </c>
      <c r="E682" s="203"/>
      <c r="F682" s="86"/>
      <c r="G682" s="71"/>
      <c r="J682" s="2"/>
    </row>
    <row r="683" spans="1:10" ht="18.75">
      <c r="A683" s="7">
        <v>23</v>
      </c>
      <c r="B683" s="8" t="s">
        <v>45</v>
      </c>
      <c r="C683" s="9" t="s">
        <v>272</v>
      </c>
      <c r="D683" s="10"/>
      <c r="E683" s="11"/>
      <c r="F683" s="86"/>
      <c r="G683" s="71"/>
      <c r="J683" s="2"/>
    </row>
    <row r="684" spans="1:10" ht="17.25" customHeight="1">
      <c r="A684" s="12"/>
      <c r="B684" s="204" t="s">
        <v>91</v>
      </c>
      <c r="C684" s="205"/>
      <c r="D684" s="13" t="s">
        <v>211</v>
      </c>
      <c r="E684" s="14"/>
      <c r="F684" s="87"/>
      <c r="G684" s="72"/>
      <c r="J684" s="2"/>
    </row>
    <row r="685" spans="1:10" ht="17.25" customHeight="1">
      <c r="A685" s="12"/>
      <c r="B685" s="202" t="s">
        <v>287</v>
      </c>
      <c r="C685" s="196"/>
      <c r="D685" s="13" t="s">
        <v>422</v>
      </c>
      <c r="E685" s="14"/>
      <c r="F685" s="87"/>
      <c r="G685" s="72"/>
      <c r="J685" s="2"/>
    </row>
    <row r="686" spans="1:10" ht="17.25" customHeight="1">
      <c r="A686" s="12"/>
      <c r="B686" s="202" t="s">
        <v>202</v>
      </c>
      <c r="C686" s="196"/>
      <c r="D686" s="65" t="s">
        <v>247</v>
      </c>
      <c r="E686" s="14"/>
      <c r="F686" s="87"/>
      <c r="G686" s="72"/>
      <c r="J686" s="2"/>
    </row>
    <row r="687" spans="1:10" ht="17.25" customHeight="1">
      <c r="A687" s="12"/>
      <c r="B687" s="196" t="s">
        <v>378</v>
      </c>
      <c r="C687" s="202"/>
      <c r="D687" s="122" t="s">
        <v>143</v>
      </c>
      <c r="E687" s="16"/>
      <c r="F687" s="88"/>
      <c r="G687" s="73"/>
      <c r="J687" s="2"/>
    </row>
    <row r="688" spans="1:10" ht="17.25" customHeight="1">
      <c r="A688" s="12"/>
      <c r="B688" s="196" t="s">
        <v>327</v>
      </c>
      <c r="C688" s="197"/>
      <c r="D688" s="122" t="s">
        <v>371</v>
      </c>
      <c r="E688" s="16"/>
      <c r="F688" s="88"/>
      <c r="G688" s="73"/>
      <c r="J688" s="2"/>
    </row>
    <row r="689" spans="1:10" ht="17.25" customHeight="1">
      <c r="A689" s="12"/>
      <c r="B689" s="201" t="s">
        <v>229</v>
      </c>
      <c r="C689" s="196"/>
      <c r="D689" s="123" t="s">
        <v>131</v>
      </c>
      <c r="E689" s="16"/>
      <c r="F689" s="88"/>
      <c r="G689" s="73"/>
      <c r="J689" s="2"/>
    </row>
    <row r="690" spans="1:10" ht="17.25" customHeight="1">
      <c r="A690" s="12"/>
      <c r="B690" s="196" t="s">
        <v>395</v>
      </c>
      <c r="C690" s="197"/>
      <c r="D690" s="53" t="s">
        <v>270</v>
      </c>
      <c r="E690" s="16"/>
      <c r="F690" s="88"/>
      <c r="G690" s="73"/>
      <c r="J690" s="2"/>
    </row>
    <row r="691" spans="1:10" ht="17.25" customHeight="1">
      <c r="A691" s="12"/>
      <c r="B691" s="196" t="s">
        <v>21</v>
      </c>
      <c r="C691" s="197"/>
      <c r="D691" s="18">
        <v>26000</v>
      </c>
      <c r="E691" s="19"/>
      <c r="F691" s="88"/>
      <c r="G691" s="73"/>
      <c r="J691" s="2"/>
    </row>
    <row r="692" spans="1:10" ht="17.25" customHeight="1">
      <c r="A692" s="12"/>
      <c r="B692" s="196" t="s">
        <v>147</v>
      </c>
      <c r="C692" s="197"/>
      <c r="D692" s="15" t="s">
        <v>191</v>
      </c>
      <c r="E692" s="16"/>
      <c r="F692" s="88"/>
      <c r="G692" s="73"/>
      <c r="J692" s="2"/>
    </row>
    <row r="693" spans="1:7" s="118" customFormat="1" ht="20.25" customHeight="1">
      <c r="A693" s="22"/>
      <c r="B693" s="196" t="s">
        <v>336</v>
      </c>
      <c r="C693" s="197"/>
      <c r="D693" s="15">
        <v>316</v>
      </c>
      <c r="E693" s="16"/>
      <c r="F693" s="88"/>
      <c r="G693" s="73"/>
    </row>
    <row r="694" spans="1:10" ht="18" customHeight="1">
      <c r="A694" s="12"/>
      <c r="B694" s="198" t="s">
        <v>426</v>
      </c>
      <c r="C694" s="199"/>
      <c r="D694" s="20">
        <v>10308</v>
      </c>
      <c r="E694" s="21"/>
      <c r="F694" s="89"/>
      <c r="G694" s="74"/>
      <c r="J694" s="2"/>
    </row>
    <row r="695" spans="1:10" s="118" customFormat="1" ht="33.75" customHeight="1">
      <c r="A695" s="22"/>
      <c r="B695" s="200" t="s">
        <v>33</v>
      </c>
      <c r="C695" s="200"/>
      <c r="D695" s="23" t="s">
        <v>3</v>
      </c>
      <c r="E695" s="24" t="s">
        <v>335</v>
      </c>
      <c r="F695" s="25" t="s">
        <v>315</v>
      </c>
      <c r="G695" s="26" t="s">
        <v>38</v>
      </c>
      <c r="J695" s="119"/>
    </row>
    <row r="696" spans="1:10" ht="18" customHeight="1">
      <c r="A696" s="12"/>
      <c r="B696" s="27" t="s">
        <v>94</v>
      </c>
      <c r="C696" s="28"/>
      <c r="D696" s="28"/>
      <c r="E696" s="28"/>
      <c r="F696" s="91"/>
      <c r="G696" s="75"/>
      <c r="J696" s="2"/>
    </row>
    <row r="697" spans="1:10" ht="18" customHeight="1">
      <c r="A697" s="12"/>
      <c r="B697" s="201" t="s">
        <v>295</v>
      </c>
      <c r="C697" s="196"/>
      <c r="D697" s="29" t="s">
        <v>163</v>
      </c>
      <c r="E697" s="30">
        <v>1</v>
      </c>
      <c r="F697" s="92"/>
      <c r="G697" s="76">
        <f>E697*F697</f>
        <v>0</v>
      </c>
      <c r="J697" s="2"/>
    </row>
    <row r="698" spans="1:10" ht="18" customHeight="1">
      <c r="A698" s="12"/>
      <c r="B698" s="31" t="s">
        <v>42</v>
      </c>
      <c r="C698" s="31"/>
      <c r="D698" s="32"/>
      <c r="E698" s="33"/>
      <c r="F698" s="130"/>
      <c r="G698" s="77"/>
      <c r="J698" s="2"/>
    </row>
    <row r="699" spans="1:10" ht="18" customHeight="1">
      <c r="A699" s="12"/>
      <c r="B699" s="189" t="s">
        <v>86</v>
      </c>
      <c r="C699" s="190"/>
      <c r="D699" s="36" t="s">
        <v>163</v>
      </c>
      <c r="E699" s="37">
        <v>1</v>
      </c>
      <c r="F699" s="92"/>
      <c r="G699" s="76">
        <f aca="true" t="shared" si="22" ref="G699:G707">E699*F699</f>
        <v>0</v>
      </c>
      <c r="J699" s="2"/>
    </row>
    <row r="700" spans="1:10" ht="26.25" customHeight="1">
      <c r="A700" s="12"/>
      <c r="B700" s="191" t="s">
        <v>127</v>
      </c>
      <c r="C700" s="192"/>
      <c r="D700" s="29" t="s">
        <v>163</v>
      </c>
      <c r="E700" s="30">
        <v>3</v>
      </c>
      <c r="F700" s="92"/>
      <c r="G700" s="76">
        <f t="shared" si="22"/>
        <v>0</v>
      </c>
      <c r="J700" s="2"/>
    </row>
    <row r="701" spans="1:10" ht="26.25" customHeight="1">
      <c r="A701" s="12"/>
      <c r="B701" s="193" t="s">
        <v>238</v>
      </c>
      <c r="C701" s="194"/>
      <c r="D701" s="36" t="s">
        <v>163</v>
      </c>
      <c r="E701" s="37">
        <v>1</v>
      </c>
      <c r="F701" s="92"/>
      <c r="G701" s="76">
        <f t="shared" si="22"/>
        <v>0</v>
      </c>
      <c r="J701" s="2"/>
    </row>
    <row r="702" spans="1:10" ht="26.25" customHeight="1">
      <c r="A702" s="12"/>
      <c r="B702" s="195" t="s">
        <v>111</v>
      </c>
      <c r="C702" s="185"/>
      <c r="D702" s="36" t="s">
        <v>163</v>
      </c>
      <c r="E702" s="37">
        <v>1</v>
      </c>
      <c r="F702" s="92"/>
      <c r="G702" s="76">
        <f t="shared" si="22"/>
        <v>0</v>
      </c>
      <c r="J702" s="2"/>
    </row>
    <row r="703" spans="1:10" ht="17.25" customHeight="1">
      <c r="A703" s="12"/>
      <c r="B703" s="195" t="s">
        <v>411</v>
      </c>
      <c r="C703" s="185"/>
      <c r="D703" s="36" t="s">
        <v>163</v>
      </c>
      <c r="E703" s="37">
        <v>1</v>
      </c>
      <c r="F703" s="92"/>
      <c r="G703" s="76">
        <f t="shared" si="22"/>
        <v>0</v>
      </c>
      <c r="J703" s="2"/>
    </row>
    <row r="704" spans="1:10" ht="18" customHeight="1">
      <c r="A704" s="12"/>
      <c r="B704" s="189" t="s">
        <v>13</v>
      </c>
      <c r="C704" s="190"/>
      <c r="D704" s="36" t="s">
        <v>163</v>
      </c>
      <c r="E704" s="37">
        <v>1</v>
      </c>
      <c r="F704" s="92"/>
      <c r="G704" s="76">
        <f t="shared" si="22"/>
        <v>0</v>
      </c>
      <c r="J704" s="2"/>
    </row>
    <row r="705" spans="1:10" ht="26.25" customHeight="1">
      <c r="A705" s="12"/>
      <c r="B705" s="184" t="s">
        <v>516</v>
      </c>
      <c r="C705" s="185"/>
      <c r="D705" s="36" t="s">
        <v>163</v>
      </c>
      <c r="E705" s="37">
        <v>1</v>
      </c>
      <c r="F705" s="92"/>
      <c r="G705" s="76">
        <f t="shared" si="22"/>
        <v>0</v>
      </c>
      <c r="J705" s="2"/>
    </row>
    <row r="706" spans="1:10" ht="18" customHeight="1">
      <c r="A706" s="12"/>
      <c r="B706" s="34" t="s">
        <v>389</v>
      </c>
      <c r="C706" s="35"/>
      <c r="D706" s="36" t="s">
        <v>163</v>
      </c>
      <c r="E706" s="37">
        <v>1</v>
      </c>
      <c r="F706" s="92"/>
      <c r="G706" s="76">
        <f t="shared" si="22"/>
        <v>0</v>
      </c>
      <c r="J706" s="2"/>
    </row>
    <row r="707" spans="1:10" ht="18" customHeight="1">
      <c r="A707" s="50"/>
      <c r="B707" s="34" t="s">
        <v>340</v>
      </c>
      <c r="C707" s="39"/>
      <c r="D707" s="36" t="s">
        <v>163</v>
      </c>
      <c r="E707" s="37">
        <v>1</v>
      </c>
      <c r="F707" s="92"/>
      <c r="G707" s="76">
        <f t="shared" si="22"/>
        <v>0</v>
      </c>
      <c r="J707" s="2"/>
    </row>
    <row r="708" spans="1:10" ht="21.75" customHeight="1">
      <c r="A708" s="51"/>
      <c r="B708" s="52"/>
      <c r="C708" s="52"/>
      <c r="D708" s="51"/>
      <c r="E708" s="186" t="s">
        <v>320</v>
      </c>
      <c r="F708" s="186"/>
      <c r="G708" s="78">
        <f>SUM(G697:G707)</f>
        <v>0</v>
      </c>
      <c r="I708" s="120"/>
      <c r="J708" s="2"/>
    </row>
    <row r="709" spans="1:9" s="117" customFormat="1" ht="21.75" customHeight="1">
      <c r="A709" s="41"/>
      <c r="B709" s="42"/>
      <c r="C709" s="42"/>
      <c r="D709" s="41"/>
      <c r="E709" s="187" t="s">
        <v>280</v>
      </c>
      <c r="F709" s="188"/>
      <c r="G709" s="79">
        <f>SUM(G707:G707)</f>
        <v>0</v>
      </c>
      <c r="I709" s="121"/>
    </row>
    <row r="710" spans="1:9" s="117" customFormat="1" ht="21.75" customHeight="1">
      <c r="A710" s="41"/>
      <c r="B710" s="42"/>
      <c r="C710" s="42"/>
      <c r="D710" s="41"/>
      <c r="E710" s="187" t="s">
        <v>547</v>
      </c>
      <c r="F710" s="188"/>
      <c r="G710" s="79">
        <f>G708-G709</f>
        <v>0</v>
      </c>
      <c r="I710" s="121"/>
    </row>
    <row r="711" spans="7:10" ht="12.75">
      <c r="G711" s="70"/>
      <c r="J711" s="2"/>
    </row>
    <row r="712" spans="7:10" ht="12.75">
      <c r="G712" s="70"/>
      <c r="J712" s="2"/>
    </row>
    <row r="713" spans="1:10" ht="30.75" customHeight="1">
      <c r="A713" s="4" t="s">
        <v>76</v>
      </c>
      <c r="B713" s="5"/>
      <c r="C713" s="6"/>
      <c r="D713" s="203" t="s">
        <v>196</v>
      </c>
      <c r="E713" s="203"/>
      <c r="F713" s="86"/>
      <c r="G713" s="71"/>
      <c r="J713" s="2"/>
    </row>
    <row r="714" spans="1:10" ht="18.75">
      <c r="A714" s="7">
        <v>24</v>
      </c>
      <c r="B714" s="8" t="s">
        <v>45</v>
      </c>
      <c r="C714" s="9" t="s">
        <v>381</v>
      </c>
      <c r="D714" s="10"/>
      <c r="E714" s="11"/>
      <c r="F714" s="86"/>
      <c r="G714" s="71"/>
      <c r="J714" s="2"/>
    </row>
    <row r="715" spans="1:10" ht="17.25" customHeight="1">
      <c r="A715" s="12"/>
      <c r="B715" s="204" t="s">
        <v>91</v>
      </c>
      <c r="C715" s="205"/>
      <c r="D715" s="13" t="s">
        <v>211</v>
      </c>
      <c r="E715" s="14"/>
      <c r="F715" s="87"/>
      <c r="G715" s="72"/>
      <c r="J715" s="2"/>
    </row>
    <row r="716" spans="1:10" ht="17.25" customHeight="1">
      <c r="A716" s="12"/>
      <c r="B716" s="202" t="s">
        <v>287</v>
      </c>
      <c r="C716" s="196"/>
      <c r="D716" s="13" t="s">
        <v>312</v>
      </c>
      <c r="E716" s="14"/>
      <c r="F716" s="87"/>
      <c r="G716" s="72"/>
      <c r="J716" s="2"/>
    </row>
    <row r="717" spans="1:10" ht="17.25" customHeight="1">
      <c r="A717" s="12"/>
      <c r="B717" s="202" t="s">
        <v>202</v>
      </c>
      <c r="C717" s="196"/>
      <c r="D717" s="65" t="s">
        <v>165</v>
      </c>
      <c r="E717" s="14"/>
      <c r="F717" s="87"/>
      <c r="G717" s="72"/>
      <c r="J717" s="2"/>
    </row>
    <row r="718" spans="1:10" ht="17.25" customHeight="1">
      <c r="A718" s="12"/>
      <c r="B718" s="196" t="s">
        <v>378</v>
      </c>
      <c r="C718" s="202"/>
      <c r="D718" s="15" t="s">
        <v>292</v>
      </c>
      <c r="E718" s="16"/>
      <c r="F718" s="88"/>
      <c r="G718" s="73"/>
      <c r="J718" s="2"/>
    </row>
    <row r="719" spans="1:10" ht="17.25" customHeight="1">
      <c r="A719" s="12"/>
      <c r="B719" s="196" t="s">
        <v>327</v>
      </c>
      <c r="C719" s="197"/>
      <c r="D719" s="122" t="s">
        <v>413</v>
      </c>
      <c r="E719" s="16"/>
      <c r="F719" s="88"/>
      <c r="G719" s="73"/>
      <c r="J719" s="2"/>
    </row>
    <row r="720" spans="1:10" ht="17.25" customHeight="1">
      <c r="A720" s="12"/>
      <c r="B720" s="201" t="s">
        <v>229</v>
      </c>
      <c r="C720" s="196"/>
      <c r="D720" s="123" t="s">
        <v>116</v>
      </c>
      <c r="E720" s="16"/>
      <c r="F720" s="88"/>
      <c r="G720" s="73"/>
      <c r="J720" s="2"/>
    </row>
    <row r="721" spans="1:10" ht="17.25" customHeight="1">
      <c r="A721" s="12"/>
      <c r="B721" s="196" t="s">
        <v>395</v>
      </c>
      <c r="C721" s="197"/>
      <c r="D721" s="53" t="s">
        <v>270</v>
      </c>
      <c r="E721" s="16"/>
      <c r="F721" s="88"/>
      <c r="G721" s="73"/>
      <c r="J721" s="2"/>
    </row>
    <row r="722" spans="1:10" ht="17.25" customHeight="1">
      <c r="A722" s="12"/>
      <c r="B722" s="196" t="s">
        <v>21</v>
      </c>
      <c r="C722" s="197"/>
      <c r="D722" s="18">
        <v>17000</v>
      </c>
      <c r="E722" s="19"/>
      <c r="F722" s="88"/>
      <c r="G722" s="73"/>
      <c r="J722" s="2"/>
    </row>
    <row r="723" spans="1:10" ht="17.25" customHeight="1">
      <c r="A723" s="12"/>
      <c r="B723" s="196" t="s">
        <v>147</v>
      </c>
      <c r="C723" s="197"/>
      <c r="D723" s="15" t="s">
        <v>361</v>
      </c>
      <c r="E723" s="16"/>
      <c r="F723" s="88"/>
      <c r="G723" s="73"/>
      <c r="J723" s="2"/>
    </row>
    <row r="724" spans="1:7" s="118" customFormat="1" ht="20.25" customHeight="1">
      <c r="A724" s="22"/>
      <c r="B724" s="196" t="s">
        <v>336</v>
      </c>
      <c r="C724" s="197"/>
      <c r="D724" s="15">
        <v>206</v>
      </c>
      <c r="E724" s="16"/>
      <c r="F724" s="88"/>
      <c r="G724" s="73"/>
    </row>
    <row r="725" spans="1:10" ht="18" customHeight="1">
      <c r="A725" s="12"/>
      <c r="B725" s="198" t="s">
        <v>426</v>
      </c>
      <c r="C725" s="199"/>
      <c r="D725" s="20">
        <v>6871</v>
      </c>
      <c r="E725" s="21"/>
      <c r="F725" s="89"/>
      <c r="G725" s="74"/>
      <c r="J725" s="2"/>
    </row>
    <row r="726" spans="1:10" s="118" customFormat="1" ht="33.75" customHeight="1">
      <c r="A726" s="22"/>
      <c r="B726" s="200" t="s">
        <v>33</v>
      </c>
      <c r="C726" s="200"/>
      <c r="D726" s="23" t="s">
        <v>3</v>
      </c>
      <c r="E726" s="24" t="s">
        <v>335</v>
      </c>
      <c r="F726" s="25" t="s">
        <v>315</v>
      </c>
      <c r="G726" s="26" t="s">
        <v>38</v>
      </c>
      <c r="J726" s="119"/>
    </row>
    <row r="727" spans="1:10" ht="18" customHeight="1">
      <c r="A727" s="12"/>
      <c r="B727" s="27" t="s">
        <v>94</v>
      </c>
      <c r="C727" s="28"/>
      <c r="D727" s="28"/>
      <c r="E727" s="28"/>
      <c r="F727" s="91"/>
      <c r="G727" s="75"/>
      <c r="J727" s="2"/>
    </row>
    <row r="728" spans="1:10" ht="18" customHeight="1">
      <c r="A728" s="12"/>
      <c r="B728" s="201" t="s">
        <v>295</v>
      </c>
      <c r="C728" s="196"/>
      <c r="D728" s="29" t="s">
        <v>163</v>
      </c>
      <c r="E728" s="30">
        <v>1</v>
      </c>
      <c r="F728" s="92"/>
      <c r="G728" s="76">
        <f>E728*F728</f>
        <v>0</v>
      </c>
      <c r="J728" s="2"/>
    </row>
    <row r="729" spans="1:10" ht="18" customHeight="1">
      <c r="A729" s="12"/>
      <c r="B729" s="31" t="s">
        <v>42</v>
      </c>
      <c r="C729" s="31"/>
      <c r="D729" s="32"/>
      <c r="E729" s="33"/>
      <c r="F729" s="130"/>
      <c r="G729" s="77"/>
      <c r="J729" s="2"/>
    </row>
    <row r="730" spans="1:10" ht="18" customHeight="1">
      <c r="A730" s="12"/>
      <c r="B730" s="189" t="s">
        <v>86</v>
      </c>
      <c r="C730" s="190"/>
      <c r="D730" s="36" t="s">
        <v>163</v>
      </c>
      <c r="E730" s="37">
        <v>1</v>
      </c>
      <c r="F730" s="92"/>
      <c r="G730" s="76">
        <f aca="true" t="shared" si="23" ref="G730:G737">E730*F730</f>
        <v>0</v>
      </c>
      <c r="J730" s="2"/>
    </row>
    <row r="731" spans="1:10" ht="26.25" customHeight="1">
      <c r="A731" s="12"/>
      <c r="B731" s="191" t="s">
        <v>127</v>
      </c>
      <c r="C731" s="192"/>
      <c r="D731" s="29" t="s">
        <v>163</v>
      </c>
      <c r="E731" s="30">
        <v>3</v>
      </c>
      <c r="F731" s="92"/>
      <c r="G731" s="76">
        <f>E731*F731</f>
        <v>0</v>
      </c>
      <c r="J731" s="1"/>
    </row>
    <row r="732" spans="1:10" ht="26.25" customHeight="1">
      <c r="A732" s="12"/>
      <c r="B732" s="193" t="s">
        <v>238</v>
      </c>
      <c r="C732" s="194"/>
      <c r="D732" s="36" t="s">
        <v>163</v>
      </c>
      <c r="E732" s="37">
        <v>1</v>
      </c>
      <c r="F732" s="92"/>
      <c r="G732" s="76">
        <f t="shared" si="23"/>
        <v>0</v>
      </c>
      <c r="J732" s="2"/>
    </row>
    <row r="733" spans="1:10" ht="26.25" customHeight="1">
      <c r="A733" s="12"/>
      <c r="B733" s="195" t="s">
        <v>111</v>
      </c>
      <c r="C733" s="185"/>
      <c r="D733" s="36" t="s">
        <v>163</v>
      </c>
      <c r="E733" s="37">
        <v>1</v>
      </c>
      <c r="F733" s="92"/>
      <c r="G733" s="76">
        <f>E733*F733</f>
        <v>0</v>
      </c>
      <c r="J733" s="2"/>
    </row>
    <row r="734" spans="1:10" ht="17.25" customHeight="1">
      <c r="A734" s="12"/>
      <c r="B734" s="195" t="s">
        <v>411</v>
      </c>
      <c r="C734" s="185"/>
      <c r="D734" s="36" t="s">
        <v>163</v>
      </c>
      <c r="E734" s="37">
        <v>1</v>
      </c>
      <c r="F734" s="92"/>
      <c r="G734" s="76">
        <f>E734*F734</f>
        <v>0</v>
      </c>
      <c r="J734" s="2"/>
    </row>
    <row r="735" spans="1:10" ht="18" customHeight="1">
      <c r="A735" s="12"/>
      <c r="B735" s="189" t="s">
        <v>13</v>
      </c>
      <c r="C735" s="190"/>
      <c r="D735" s="36" t="s">
        <v>163</v>
      </c>
      <c r="E735" s="37">
        <v>1</v>
      </c>
      <c r="F735" s="92"/>
      <c r="G735" s="76">
        <f t="shared" si="23"/>
        <v>0</v>
      </c>
      <c r="J735" s="2"/>
    </row>
    <row r="736" spans="1:10" ht="26.25" customHeight="1">
      <c r="A736" s="12"/>
      <c r="B736" s="184" t="s">
        <v>516</v>
      </c>
      <c r="C736" s="185"/>
      <c r="D736" s="36" t="s">
        <v>163</v>
      </c>
      <c r="E736" s="37">
        <v>1</v>
      </c>
      <c r="F736" s="92"/>
      <c r="G736" s="76">
        <f>E736*F736</f>
        <v>0</v>
      </c>
      <c r="J736" s="2"/>
    </row>
    <row r="737" spans="1:10" ht="18" customHeight="1">
      <c r="A737" s="12"/>
      <c r="B737" s="34" t="s">
        <v>389</v>
      </c>
      <c r="C737" s="35"/>
      <c r="D737" s="36" t="s">
        <v>163</v>
      </c>
      <c r="E737" s="37">
        <v>1</v>
      </c>
      <c r="F737" s="92"/>
      <c r="G737" s="76">
        <f t="shared" si="23"/>
        <v>0</v>
      </c>
      <c r="J737" s="2"/>
    </row>
    <row r="738" spans="1:10" ht="18" customHeight="1">
      <c r="A738" s="50"/>
      <c r="B738" s="34" t="s">
        <v>340</v>
      </c>
      <c r="C738" s="39"/>
      <c r="D738" s="36" t="s">
        <v>163</v>
      </c>
      <c r="E738" s="37">
        <v>1</v>
      </c>
      <c r="F738" s="92"/>
      <c r="G738" s="76">
        <f>E738*F738</f>
        <v>0</v>
      </c>
      <c r="J738" s="2"/>
    </row>
    <row r="739" spans="1:10" ht="21.75" customHeight="1">
      <c r="A739" s="51"/>
      <c r="B739" s="52"/>
      <c r="C739" s="52"/>
      <c r="D739" s="51"/>
      <c r="E739" s="186" t="s">
        <v>320</v>
      </c>
      <c r="F739" s="186"/>
      <c r="G739" s="78">
        <f>SUM(G728:G738)</f>
        <v>0</v>
      </c>
      <c r="I739" s="120"/>
      <c r="J739" s="2"/>
    </row>
    <row r="740" spans="1:9" s="117" customFormat="1" ht="21.75" customHeight="1">
      <c r="A740" s="41"/>
      <c r="B740" s="42"/>
      <c r="C740" s="42"/>
      <c r="D740" s="41"/>
      <c r="E740" s="187" t="s">
        <v>280</v>
      </c>
      <c r="F740" s="188"/>
      <c r="G740" s="79">
        <f>SUM(G738:G738)</f>
        <v>0</v>
      </c>
      <c r="I740" s="121"/>
    </row>
    <row r="741" spans="1:9" s="117" customFormat="1" ht="21.75" customHeight="1">
      <c r="A741" s="41"/>
      <c r="B741" s="42"/>
      <c r="C741" s="42"/>
      <c r="D741" s="41"/>
      <c r="E741" s="187" t="s">
        <v>547</v>
      </c>
      <c r="F741" s="188"/>
      <c r="G741" s="79">
        <f>G739-G740</f>
        <v>0</v>
      </c>
      <c r="I741" s="121"/>
    </row>
    <row r="742" spans="7:10" ht="12.75">
      <c r="G742" s="70"/>
      <c r="J742" s="2"/>
    </row>
    <row r="743" spans="7:10" ht="12.75">
      <c r="G743" s="70"/>
      <c r="J743" s="2"/>
    </row>
    <row r="744" spans="1:10" ht="30.75" customHeight="1">
      <c r="A744" s="4" t="s">
        <v>76</v>
      </c>
      <c r="B744" s="5"/>
      <c r="C744" s="6"/>
      <c r="D744" s="203" t="s">
        <v>196</v>
      </c>
      <c r="E744" s="203"/>
      <c r="F744" s="86"/>
      <c r="G744" s="71"/>
      <c r="J744" s="2"/>
    </row>
    <row r="745" spans="1:10" ht="18.75">
      <c r="A745" s="7">
        <v>25</v>
      </c>
      <c r="B745" s="8" t="s">
        <v>45</v>
      </c>
      <c r="C745" s="9" t="s">
        <v>429</v>
      </c>
      <c r="D745" s="10"/>
      <c r="E745" s="11"/>
      <c r="F745" s="86"/>
      <c r="G745" s="71"/>
      <c r="J745" s="2"/>
    </row>
    <row r="746" spans="1:10" ht="17.25" customHeight="1">
      <c r="A746" s="66"/>
      <c r="B746" s="204" t="s">
        <v>91</v>
      </c>
      <c r="C746" s="205"/>
      <c r="D746" s="13" t="s">
        <v>35</v>
      </c>
      <c r="E746" s="14"/>
      <c r="F746" s="87"/>
      <c r="G746" s="72"/>
      <c r="J746" s="2"/>
    </row>
    <row r="747" spans="1:10" ht="17.25" customHeight="1">
      <c r="A747" s="12"/>
      <c r="B747" s="202" t="s">
        <v>287</v>
      </c>
      <c r="C747" s="196"/>
      <c r="D747" s="13" t="s">
        <v>312</v>
      </c>
      <c r="E747" s="14"/>
      <c r="F747" s="87"/>
      <c r="G747" s="72"/>
      <c r="J747" s="2"/>
    </row>
    <row r="748" spans="1:10" ht="17.25" customHeight="1">
      <c r="A748" s="12"/>
      <c r="B748" s="202" t="s">
        <v>202</v>
      </c>
      <c r="C748" s="196"/>
      <c r="D748" s="65" t="s">
        <v>162</v>
      </c>
      <c r="E748" s="14"/>
      <c r="F748" s="87"/>
      <c r="G748" s="72"/>
      <c r="J748" s="2"/>
    </row>
    <row r="749" spans="1:10" ht="17.25" customHeight="1">
      <c r="A749" s="12"/>
      <c r="B749" s="196" t="s">
        <v>378</v>
      </c>
      <c r="C749" s="202"/>
      <c r="D749" s="122" t="s">
        <v>136</v>
      </c>
      <c r="E749" s="16"/>
      <c r="F749" s="88"/>
      <c r="G749" s="73"/>
      <c r="J749" s="2"/>
    </row>
    <row r="750" spans="1:10" ht="17.25" customHeight="1">
      <c r="A750" s="12"/>
      <c r="B750" s="196" t="s">
        <v>327</v>
      </c>
      <c r="C750" s="197"/>
      <c r="D750" s="129" t="s">
        <v>302</v>
      </c>
      <c r="E750" s="16"/>
      <c r="F750" s="88"/>
      <c r="G750" s="73"/>
      <c r="J750" s="2"/>
    </row>
    <row r="751" spans="1:10" ht="17.25" customHeight="1">
      <c r="A751" s="12"/>
      <c r="B751" s="201" t="s">
        <v>229</v>
      </c>
      <c r="C751" s="196"/>
      <c r="D751" s="123" t="s">
        <v>330</v>
      </c>
      <c r="E751" s="16"/>
      <c r="F751" s="88"/>
      <c r="G751" s="73"/>
      <c r="J751" s="2"/>
    </row>
    <row r="752" spans="1:10" ht="17.25" customHeight="1">
      <c r="A752" s="12"/>
      <c r="B752" s="196" t="s">
        <v>395</v>
      </c>
      <c r="C752" s="197"/>
      <c r="D752" s="53" t="s">
        <v>8</v>
      </c>
      <c r="E752" s="16"/>
      <c r="F752" s="88"/>
      <c r="G752" s="73"/>
      <c r="J752" s="2"/>
    </row>
    <row r="753" spans="1:10" ht="17.25" customHeight="1">
      <c r="A753" s="12"/>
      <c r="B753" s="196" t="s">
        <v>21</v>
      </c>
      <c r="C753" s="197"/>
      <c r="D753" s="18">
        <v>11990</v>
      </c>
      <c r="E753" s="19"/>
      <c r="F753" s="88"/>
      <c r="G753" s="73"/>
      <c r="J753" s="2"/>
    </row>
    <row r="754" spans="1:10" ht="17.25" customHeight="1">
      <c r="A754" s="12"/>
      <c r="B754" s="196" t="s">
        <v>147</v>
      </c>
      <c r="C754" s="197"/>
      <c r="D754" s="15" t="s">
        <v>361</v>
      </c>
      <c r="E754" s="16"/>
      <c r="F754" s="88"/>
      <c r="G754" s="73"/>
      <c r="J754" s="2"/>
    </row>
    <row r="755" spans="1:7" s="118" customFormat="1" ht="20.25" customHeight="1">
      <c r="A755" s="22"/>
      <c r="B755" s="196" t="s">
        <v>336</v>
      </c>
      <c r="C755" s="197"/>
      <c r="D755" s="15">
        <v>151</v>
      </c>
      <c r="E755" s="16"/>
      <c r="F755" s="88"/>
      <c r="G755" s="73"/>
    </row>
    <row r="756" spans="1:10" ht="18" customHeight="1">
      <c r="A756" s="12"/>
      <c r="B756" s="198" t="s">
        <v>426</v>
      </c>
      <c r="C756" s="199"/>
      <c r="D756" s="20">
        <v>4580</v>
      </c>
      <c r="E756" s="21"/>
      <c r="F756" s="89"/>
      <c r="G756" s="74"/>
      <c r="J756" s="2"/>
    </row>
    <row r="757" spans="1:10" s="118" customFormat="1" ht="33.75" customHeight="1">
      <c r="A757" s="22"/>
      <c r="B757" s="200" t="s">
        <v>33</v>
      </c>
      <c r="C757" s="200"/>
      <c r="D757" s="23" t="s">
        <v>3</v>
      </c>
      <c r="E757" s="24" t="s">
        <v>335</v>
      </c>
      <c r="F757" s="25" t="s">
        <v>315</v>
      </c>
      <c r="G757" s="26" t="s">
        <v>38</v>
      </c>
      <c r="J757" s="119"/>
    </row>
    <row r="758" spans="1:10" ht="18" customHeight="1">
      <c r="A758" s="12"/>
      <c r="B758" s="27" t="s">
        <v>94</v>
      </c>
      <c r="C758" s="28"/>
      <c r="D758" s="28"/>
      <c r="E758" s="28"/>
      <c r="F758" s="91"/>
      <c r="G758" s="75"/>
      <c r="J758" s="2"/>
    </row>
    <row r="759" spans="1:10" ht="18" customHeight="1">
      <c r="A759" s="12"/>
      <c r="B759" s="201" t="s">
        <v>295</v>
      </c>
      <c r="C759" s="196"/>
      <c r="D759" s="29" t="s">
        <v>163</v>
      </c>
      <c r="E759" s="30">
        <v>1</v>
      </c>
      <c r="F759" s="92"/>
      <c r="G759" s="76">
        <f>E759*F759</f>
        <v>0</v>
      </c>
      <c r="J759" s="2"/>
    </row>
    <row r="760" spans="1:10" ht="18" customHeight="1">
      <c r="A760" s="12"/>
      <c r="B760" s="31" t="s">
        <v>42</v>
      </c>
      <c r="C760" s="31"/>
      <c r="D760" s="32"/>
      <c r="E760" s="33"/>
      <c r="F760" s="130"/>
      <c r="G760" s="77"/>
      <c r="J760" s="2"/>
    </row>
    <row r="761" spans="1:10" ht="18" customHeight="1">
      <c r="A761" s="12"/>
      <c r="B761" s="189" t="s">
        <v>86</v>
      </c>
      <c r="C761" s="190"/>
      <c r="D761" s="36" t="s">
        <v>163</v>
      </c>
      <c r="E761" s="37">
        <v>1</v>
      </c>
      <c r="F761" s="92"/>
      <c r="G761" s="76">
        <f aca="true" t="shared" si="24" ref="G761:G768">E761*F761</f>
        <v>0</v>
      </c>
      <c r="J761" s="2"/>
    </row>
    <row r="762" spans="1:10" ht="26.25" customHeight="1">
      <c r="A762" s="12"/>
      <c r="B762" s="191" t="s">
        <v>127</v>
      </c>
      <c r="C762" s="192"/>
      <c r="D762" s="29" t="s">
        <v>163</v>
      </c>
      <c r="E762" s="30">
        <v>3</v>
      </c>
      <c r="F762" s="92"/>
      <c r="G762" s="76">
        <f>E762*F762</f>
        <v>0</v>
      </c>
      <c r="J762" s="2"/>
    </row>
    <row r="763" spans="1:10" ht="26.25" customHeight="1">
      <c r="A763" s="12"/>
      <c r="B763" s="193" t="s">
        <v>238</v>
      </c>
      <c r="C763" s="194"/>
      <c r="D763" s="36" t="s">
        <v>163</v>
      </c>
      <c r="E763" s="37">
        <v>1</v>
      </c>
      <c r="F763" s="92"/>
      <c r="G763" s="76">
        <f t="shared" si="24"/>
        <v>0</v>
      </c>
      <c r="J763" s="2"/>
    </row>
    <row r="764" spans="1:10" ht="26.25" customHeight="1">
      <c r="A764" s="12"/>
      <c r="B764" s="195" t="s">
        <v>111</v>
      </c>
      <c r="C764" s="185"/>
      <c r="D764" s="36" t="s">
        <v>163</v>
      </c>
      <c r="E764" s="37">
        <v>1</v>
      </c>
      <c r="F764" s="92"/>
      <c r="G764" s="76">
        <f>E764*F764</f>
        <v>0</v>
      </c>
      <c r="J764" s="2"/>
    </row>
    <row r="765" spans="1:10" ht="17.25" customHeight="1">
      <c r="A765" s="12"/>
      <c r="B765" s="195" t="s">
        <v>411</v>
      </c>
      <c r="C765" s="185"/>
      <c r="D765" s="36" t="s">
        <v>163</v>
      </c>
      <c r="E765" s="37">
        <v>1</v>
      </c>
      <c r="F765" s="92"/>
      <c r="G765" s="76">
        <f>E765*F765</f>
        <v>0</v>
      </c>
      <c r="J765" s="2"/>
    </row>
    <row r="766" spans="1:10" ht="18" customHeight="1">
      <c r="A766" s="12"/>
      <c r="B766" s="189" t="s">
        <v>13</v>
      </c>
      <c r="C766" s="190"/>
      <c r="D766" s="36" t="s">
        <v>163</v>
      </c>
      <c r="E766" s="37">
        <v>1</v>
      </c>
      <c r="F766" s="92"/>
      <c r="G766" s="76">
        <f t="shared" si="24"/>
        <v>0</v>
      </c>
      <c r="J766" s="2"/>
    </row>
    <row r="767" spans="1:10" ht="26.25" customHeight="1">
      <c r="A767" s="12"/>
      <c r="B767" s="184" t="s">
        <v>516</v>
      </c>
      <c r="C767" s="185"/>
      <c r="D767" s="36" t="s">
        <v>163</v>
      </c>
      <c r="E767" s="37">
        <v>1</v>
      </c>
      <c r="F767" s="92"/>
      <c r="G767" s="76">
        <f>E767*F767</f>
        <v>0</v>
      </c>
      <c r="J767" s="2"/>
    </row>
    <row r="768" spans="1:10" ht="18" customHeight="1">
      <c r="A768" s="12"/>
      <c r="B768" s="34" t="s">
        <v>389</v>
      </c>
      <c r="C768" s="35"/>
      <c r="D768" s="36" t="s">
        <v>163</v>
      </c>
      <c r="E768" s="37">
        <v>1</v>
      </c>
      <c r="F768" s="92"/>
      <c r="G768" s="76">
        <f t="shared" si="24"/>
        <v>0</v>
      </c>
      <c r="J768" s="2"/>
    </row>
    <row r="769" spans="1:10" ht="18" customHeight="1">
      <c r="A769" s="50"/>
      <c r="B769" s="34" t="s">
        <v>340</v>
      </c>
      <c r="C769" s="39"/>
      <c r="D769" s="36" t="s">
        <v>163</v>
      </c>
      <c r="E769" s="37">
        <v>1</v>
      </c>
      <c r="F769" s="92"/>
      <c r="G769" s="76">
        <f>E769*F769</f>
        <v>0</v>
      </c>
      <c r="J769" s="2"/>
    </row>
    <row r="770" spans="1:10" ht="21.75" customHeight="1">
      <c r="A770" s="51"/>
      <c r="B770" s="135"/>
      <c r="C770" s="52"/>
      <c r="D770" s="51"/>
      <c r="E770" s="186" t="s">
        <v>320</v>
      </c>
      <c r="F770" s="186"/>
      <c r="G770" s="78">
        <f>SUM(G759:G769)</f>
        <v>0</v>
      </c>
      <c r="H770" s="133"/>
      <c r="I770" s="133"/>
      <c r="J770" s="2"/>
    </row>
    <row r="771" spans="1:9" s="117" customFormat="1" ht="21.75" customHeight="1">
      <c r="A771" s="41"/>
      <c r="B771" s="42"/>
      <c r="C771" s="42"/>
      <c r="D771" s="41"/>
      <c r="E771" s="187" t="s">
        <v>280</v>
      </c>
      <c r="F771" s="188"/>
      <c r="G771" s="79">
        <f>SUM(G769:G769)</f>
        <v>0</v>
      </c>
      <c r="I771" s="121"/>
    </row>
    <row r="772" spans="1:9" s="117" customFormat="1" ht="21.75" customHeight="1">
      <c r="A772" s="41"/>
      <c r="B772" s="42"/>
      <c r="C772" s="42"/>
      <c r="D772" s="41"/>
      <c r="E772" s="187" t="s">
        <v>547</v>
      </c>
      <c r="F772" s="188"/>
      <c r="G772" s="79">
        <f>G770-G771</f>
        <v>0</v>
      </c>
      <c r="I772" s="121"/>
    </row>
    <row r="773" spans="1:10" ht="14.25" customHeight="1">
      <c r="A773" s="51"/>
      <c r="B773" s="52"/>
      <c r="C773" s="52"/>
      <c r="D773" s="51"/>
      <c r="E773" s="147"/>
      <c r="F773" s="147"/>
      <c r="G773" s="148"/>
      <c r="J773" s="2"/>
    </row>
    <row r="774" ht="12.75">
      <c r="G774" s="70"/>
    </row>
    <row r="775" spans="1:10" ht="30.75" customHeight="1">
      <c r="A775" s="4" t="s">
        <v>76</v>
      </c>
      <c r="B775" s="5"/>
      <c r="C775" s="6"/>
      <c r="D775" s="203" t="s">
        <v>196</v>
      </c>
      <c r="E775" s="203"/>
      <c r="F775" s="86"/>
      <c r="G775" s="71"/>
      <c r="J775" s="2"/>
    </row>
    <row r="776" spans="1:10" ht="18.75">
      <c r="A776" s="7">
        <v>26</v>
      </c>
      <c r="B776" s="8" t="s">
        <v>45</v>
      </c>
      <c r="C776" s="9" t="s">
        <v>188</v>
      </c>
      <c r="D776" s="10"/>
      <c r="E776" s="11"/>
      <c r="F776" s="86"/>
      <c r="G776" s="71"/>
      <c r="J776" s="2"/>
    </row>
    <row r="777" spans="1:10" ht="17.25" customHeight="1">
      <c r="A777" s="12"/>
      <c r="B777" s="204" t="s">
        <v>91</v>
      </c>
      <c r="C777" s="205"/>
      <c r="D777" s="13" t="s">
        <v>211</v>
      </c>
      <c r="E777" s="14"/>
      <c r="F777" s="87"/>
      <c r="G777" s="72"/>
      <c r="J777" s="2"/>
    </row>
    <row r="778" spans="1:10" ht="17.25" customHeight="1">
      <c r="A778" s="12"/>
      <c r="B778" s="202" t="s">
        <v>287</v>
      </c>
      <c r="C778" s="196"/>
      <c r="D778" s="13" t="s">
        <v>312</v>
      </c>
      <c r="E778" s="14"/>
      <c r="F778" s="87"/>
      <c r="G778" s="72"/>
      <c r="J778" s="2"/>
    </row>
    <row r="779" spans="1:10" ht="17.25" customHeight="1">
      <c r="A779" s="12"/>
      <c r="B779" s="202" t="s">
        <v>202</v>
      </c>
      <c r="C779" s="196"/>
      <c r="D779" s="65" t="s">
        <v>405</v>
      </c>
      <c r="E779" s="14"/>
      <c r="F779" s="87"/>
      <c r="G779" s="72"/>
      <c r="J779" s="2"/>
    </row>
    <row r="780" spans="1:10" ht="17.25" customHeight="1">
      <c r="A780" s="12"/>
      <c r="B780" s="196" t="s">
        <v>378</v>
      </c>
      <c r="C780" s="202"/>
      <c r="D780" s="129" t="s">
        <v>100</v>
      </c>
      <c r="E780" s="16"/>
      <c r="F780" s="88"/>
      <c r="G780" s="73"/>
      <c r="J780" s="2"/>
    </row>
    <row r="781" spans="1:10" ht="17.25" customHeight="1">
      <c r="A781" s="12"/>
      <c r="B781" s="196" t="s">
        <v>327</v>
      </c>
      <c r="C781" s="197"/>
      <c r="D781" s="123" t="s">
        <v>57</v>
      </c>
      <c r="E781" s="16"/>
      <c r="F781" s="88"/>
      <c r="G781" s="73"/>
      <c r="J781" s="2"/>
    </row>
    <row r="782" spans="1:10" ht="17.25" customHeight="1">
      <c r="A782" s="12"/>
      <c r="B782" s="201" t="s">
        <v>229</v>
      </c>
      <c r="C782" s="196"/>
      <c r="D782" s="123" t="s">
        <v>330</v>
      </c>
      <c r="E782" s="16"/>
      <c r="F782" s="88"/>
      <c r="G782" s="73"/>
      <c r="J782" s="2"/>
    </row>
    <row r="783" spans="1:10" ht="17.25" customHeight="1">
      <c r="A783" s="12"/>
      <c r="B783" s="196" t="s">
        <v>395</v>
      </c>
      <c r="C783" s="197"/>
      <c r="D783" s="53" t="s">
        <v>355</v>
      </c>
      <c r="E783" s="16"/>
      <c r="F783" s="88"/>
      <c r="G783" s="73"/>
      <c r="J783" s="2"/>
    </row>
    <row r="784" spans="1:10" ht="17.25" customHeight="1">
      <c r="A784" s="12"/>
      <c r="B784" s="196" t="s">
        <v>21</v>
      </c>
      <c r="C784" s="197"/>
      <c r="D784" s="18">
        <v>18000</v>
      </c>
      <c r="E784" s="19"/>
      <c r="F784" s="88"/>
      <c r="G784" s="73"/>
      <c r="J784" s="2"/>
    </row>
    <row r="785" spans="1:10" ht="17.25" customHeight="1">
      <c r="A785" s="12"/>
      <c r="B785" s="196" t="s">
        <v>147</v>
      </c>
      <c r="C785" s="197"/>
      <c r="D785" s="15" t="s">
        <v>170</v>
      </c>
      <c r="E785" s="16"/>
      <c r="F785" s="88"/>
      <c r="G785" s="73"/>
      <c r="J785" s="2"/>
    </row>
    <row r="786" spans="1:7" s="118" customFormat="1" ht="20.25" customHeight="1">
      <c r="A786" s="22"/>
      <c r="B786" s="196" t="s">
        <v>336</v>
      </c>
      <c r="C786" s="197"/>
      <c r="D786" s="15">
        <v>176</v>
      </c>
      <c r="E786" s="16"/>
      <c r="F786" s="88"/>
      <c r="G786" s="73"/>
    </row>
    <row r="787" spans="1:10" ht="18" customHeight="1">
      <c r="A787" s="12"/>
      <c r="B787" s="198" t="s">
        <v>426</v>
      </c>
      <c r="C787" s="199"/>
      <c r="D787" s="20">
        <v>6871</v>
      </c>
      <c r="E787" s="21"/>
      <c r="F787" s="89"/>
      <c r="G787" s="74"/>
      <c r="J787" s="2"/>
    </row>
    <row r="788" spans="1:10" s="118" customFormat="1" ht="33.75" customHeight="1">
      <c r="A788" s="22"/>
      <c r="B788" s="200" t="s">
        <v>33</v>
      </c>
      <c r="C788" s="200"/>
      <c r="D788" s="23" t="s">
        <v>3</v>
      </c>
      <c r="E788" s="24" t="s">
        <v>335</v>
      </c>
      <c r="F788" s="25" t="s">
        <v>315</v>
      </c>
      <c r="G788" s="26" t="s">
        <v>38</v>
      </c>
      <c r="J788" s="119"/>
    </row>
    <row r="789" spans="1:10" ht="18" customHeight="1">
      <c r="A789" s="12"/>
      <c r="B789" s="27" t="s">
        <v>94</v>
      </c>
      <c r="C789" s="28"/>
      <c r="D789" s="28"/>
      <c r="E789" s="28"/>
      <c r="F789" s="91"/>
      <c r="G789" s="75"/>
      <c r="J789" s="2"/>
    </row>
    <row r="790" spans="1:10" ht="18" customHeight="1">
      <c r="A790" s="12"/>
      <c r="B790" s="201" t="s">
        <v>295</v>
      </c>
      <c r="C790" s="196"/>
      <c r="D790" s="29" t="s">
        <v>163</v>
      </c>
      <c r="E790" s="30">
        <v>1</v>
      </c>
      <c r="F790" s="92"/>
      <c r="G790" s="76">
        <f>E790*F790</f>
        <v>0</v>
      </c>
      <c r="J790" s="2"/>
    </row>
    <row r="791" spans="1:10" ht="18" customHeight="1">
      <c r="A791" s="12"/>
      <c r="B791" s="31" t="s">
        <v>42</v>
      </c>
      <c r="C791" s="31"/>
      <c r="D791" s="32"/>
      <c r="E791" s="33"/>
      <c r="F791" s="130"/>
      <c r="G791" s="77"/>
      <c r="J791" s="2"/>
    </row>
    <row r="792" spans="1:10" ht="18" customHeight="1">
      <c r="A792" s="12"/>
      <c r="B792" s="189" t="s">
        <v>86</v>
      </c>
      <c r="C792" s="190"/>
      <c r="D792" s="36" t="s">
        <v>163</v>
      </c>
      <c r="E792" s="37">
        <v>1</v>
      </c>
      <c r="F792" s="92"/>
      <c r="G792" s="76">
        <f aca="true" t="shared" si="25" ref="G792:G800">E792*F792</f>
        <v>0</v>
      </c>
      <c r="J792" s="2"/>
    </row>
    <row r="793" spans="1:10" ht="26.25" customHeight="1">
      <c r="A793" s="12"/>
      <c r="B793" s="191" t="s">
        <v>127</v>
      </c>
      <c r="C793" s="192"/>
      <c r="D793" s="29" t="s">
        <v>163</v>
      </c>
      <c r="E793" s="30">
        <v>3</v>
      </c>
      <c r="F793" s="92"/>
      <c r="G793" s="76">
        <f t="shared" si="25"/>
        <v>0</v>
      </c>
      <c r="J793" s="2"/>
    </row>
    <row r="794" spans="1:10" ht="26.25" customHeight="1">
      <c r="A794" s="12"/>
      <c r="B794" s="193" t="s">
        <v>238</v>
      </c>
      <c r="C794" s="194"/>
      <c r="D794" s="36" t="s">
        <v>163</v>
      </c>
      <c r="E794" s="37">
        <v>1</v>
      </c>
      <c r="F794" s="92"/>
      <c r="G794" s="76">
        <f t="shared" si="25"/>
        <v>0</v>
      </c>
      <c r="J794" s="2"/>
    </row>
    <row r="795" spans="1:10" ht="26.25" customHeight="1">
      <c r="A795" s="12"/>
      <c r="B795" s="195" t="s">
        <v>111</v>
      </c>
      <c r="C795" s="185"/>
      <c r="D795" s="36" t="s">
        <v>163</v>
      </c>
      <c r="E795" s="37">
        <v>1</v>
      </c>
      <c r="F795" s="92"/>
      <c r="G795" s="76">
        <f t="shared" si="25"/>
        <v>0</v>
      </c>
      <c r="J795" s="2"/>
    </row>
    <row r="796" spans="1:10" ht="17.25" customHeight="1">
      <c r="A796" s="12"/>
      <c r="B796" s="195" t="s">
        <v>411</v>
      </c>
      <c r="C796" s="185"/>
      <c r="D796" s="36" t="s">
        <v>163</v>
      </c>
      <c r="E796" s="37">
        <v>1</v>
      </c>
      <c r="F796" s="92"/>
      <c r="G796" s="76">
        <f t="shared" si="25"/>
        <v>0</v>
      </c>
      <c r="J796" s="2"/>
    </row>
    <row r="797" spans="1:10" ht="18" customHeight="1">
      <c r="A797" s="12"/>
      <c r="B797" s="189" t="s">
        <v>13</v>
      </c>
      <c r="C797" s="190"/>
      <c r="D797" s="36" t="s">
        <v>163</v>
      </c>
      <c r="E797" s="37">
        <v>1</v>
      </c>
      <c r="F797" s="92"/>
      <c r="G797" s="76">
        <f t="shared" si="25"/>
        <v>0</v>
      </c>
      <c r="J797" s="2"/>
    </row>
    <row r="798" spans="1:10" ht="26.25" customHeight="1">
      <c r="A798" s="12"/>
      <c r="B798" s="184" t="s">
        <v>516</v>
      </c>
      <c r="C798" s="185"/>
      <c r="D798" s="36" t="s">
        <v>163</v>
      </c>
      <c r="E798" s="37">
        <v>1</v>
      </c>
      <c r="F798" s="92"/>
      <c r="G798" s="76">
        <f t="shared" si="25"/>
        <v>0</v>
      </c>
      <c r="J798" s="2"/>
    </row>
    <row r="799" spans="1:10" ht="18" customHeight="1">
      <c r="A799" s="12"/>
      <c r="B799" s="34" t="s">
        <v>389</v>
      </c>
      <c r="C799" s="35"/>
      <c r="D799" s="36" t="s">
        <v>163</v>
      </c>
      <c r="E799" s="37">
        <v>1</v>
      </c>
      <c r="F799" s="92"/>
      <c r="G799" s="76">
        <f t="shared" si="25"/>
        <v>0</v>
      </c>
      <c r="J799" s="2"/>
    </row>
    <row r="800" spans="1:10" ht="18" customHeight="1">
      <c r="A800" s="50"/>
      <c r="B800" s="34" t="s">
        <v>340</v>
      </c>
      <c r="C800" s="39"/>
      <c r="D800" s="36" t="s">
        <v>163</v>
      </c>
      <c r="E800" s="37">
        <v>1</v>
      </c>
      <c r="F800" s="92"/>
      <c r="G800" s="76">
        <f t="shared" si="25"/>
        <v>0</v>
      </c>
      <c r="J800" s="2"/>
    </row>
    <row r="801" spans="1:10" ht="21.75" customHeight="1">
      <c r="A801" s="51"/>
      <c r="B801" s="135"/>
      <c r="C801" s="52"/>
      <c r="D801" s="51"/>
      <c r="E801" s="186" t="s">
        <v>320</v>
      </c>
      <c r="F801" s="186"/>
      <c r="G801" s="78">
        <f>SUM(G790:G800)</f>
        <v>0</v>
      </c>
      <c r="H801" s="133"/>
      <c r="I801" s="133"/>
      <c r="J801" s="2"/>
    </row>
    <row r="802" spans="1:9" s="117" customFormat="1" ht="21.75" customHeight="1">
      <c r="A802" s="41"/>
      <c r="B802" s="42"/>
      <c r="C802" s="42"/>
      <c r="D802" s="41"/>
      <c r="E802" s="187" t="s">
        <v>280</v>
      </c>
      <c r="F802" s="188"/>
      <c r="G802" s="79">
        <f>SUM(G800:G800)</f>
        <v>0</v>
      </c>
      <c r="I802" s="121"/>
    </row>
    <row r="803" spans="1:9" s="117" customFormat="1" ht="21.75" customHeight="1">
      <c r="A803" s="41"/>
      <c r="B803" s="42"/>
      <c r="C803" s="42"/>
      <c r="D803" s="41"/>
      <c r="E803" s="187" t="s">
        <v>547</v>
      </c>
      <c r="F803" s="188"/>
      <c r="G803" s="79">
        <f>G801-G802</f>
        <v>0</v>
      </c>
      <c r="I803" s="121"/>
    </row>
    <row r="804" spans="7:10" ht="12.75">
      <c r="G804" s="70"/>
      <c r="J804" s="2"/>
    </row>
    <row r="805" spans="7:10" ht="12.75">
      <c r="G805" s="70"/>
      <c r="J805" s="2"/>
    </row>
    <row r="806" spans="1:10" ht="30.75" customHeight="1">
      <c r="A806" s="4" t="s">
        <v>76</v>
      </c>
      <c r="B806" s="5"/>
      <c r="C806" s="6"/>
      <c r="D806" s="203" t="s">
        <v>196</v>
      </c>
      <c r="E806" s="203"/>
      <c r="F806" s="86"/>
      <c r="G806" s="71"/>
      <c r="J806" s="2"/>
    </row>
    <row r="807" spans="1:10" ht="18.75">
      <c r="A807" s="7">
        <v>27</v>
      </c>
      <c r="B807" s="8" t="s">
        <v>45</v>
      </c>
      <c r="C807" s="9" t="s">
        <v>374</v>
      </c>
      <c r="D807" s="10"/>
      <c r="E807" s="11"/>
      <c r="F807" s="86"/>
      <c r="G807" s="71"/>
      <c r="J807" s="2"/>
    </row>
    <row r="808" spans="1:10" ht="17.25" customHeight="1">
      <c r="A808" s="12"/>
      <c r="B808" s="204" t="s">
        <v>91</v>
      </c>
      <c r="C808" s="205"/>
      <c r="D808" s="13" t="s">
        <v>211</v>
      </c>
      <c r="E808" s="14"/>
      <c r="F808" s="87"/>
      <c r="G808" s="72"/>
      <c r="J808" s="2"/>
    </row>
    <row r="809" spans="1:10" ht="17.25" customHeight="1">
      <c r="A809" s="12"/>
      <c r="B809" s="202" t="s">
        <v>287</v>
      </c>
      <c r="C809" s="196"/>
      <c r="D809" s="54" t="s">
        <v>312</v>
      </c>
      <c r="E809" s="14"/>
      <c r="F809" s="87"/>
      <c r="G809" s="72"/>
      <c r="J809" s="2"/>
    </row>
    <row r="810" spans="1:10" ht="17.25" customHeight="1">
      <c r="A810" s="12"/>
      <c r="B810" s="202" t="s">
        <v>202</v>
      </c>
      <c r="C810" s="201"/>
      <c r="D810" s="128" t="s">
        <v>5</v>
      </c>
      <c r="E810" s="14"/>
      <c r="F810" s="87"/>
      <c r="G810" s="72"/>
      <c r="J810" s="2"/>
    </row>
    <row r="811" spans="1:10" ht="17.25" customHeight="1">
      <c r="A811" s="12"/>
      <c r="B811" s="196" t="s">
        <v>378</v>
      </c>
      <c r="C811" s="202"/>
      <c r="D811" s="15" t="s">
        <v>421</v>
      </c>
      <c r="E811" s="16"/>
      <c r="F811" s="88"/>
      <c r="G811" s="73"/>
      <c r="J811" s="2"/>
    </row>
    <row r="812" spans="1:10" ht="17.25" customHeight="1">
      <c r="A812" s="12"/>
      <c r="B812" s="196" t="s">
        <v>327</v>
      </c>
      <c r="C812" s="197"/>
      <c r="D812" s="129" t="s">
        <v>347</v>
      </c>
      <c r="E812" s="16"/>
      <c r="F812" s="88"/>
      <c r="G812" s="73"/>
      <c r="J812" s="2"/>
    </row>
    <row r="813" spans="1:10" ht="17.25" customHeight="1">
      <c r="A813" s="12"/>
      <c r="B813" s="201" t="s">
        <v>229</v>
      </c>
      <c r="C813" s="196"/>
      <c r="D813" s="123" t="s">
        <v>116</v>
      </c>
      <c r="E813" s="16"/>
      <c r="F813" s="88"/>
      <c r="G813" s="73"/>
      <c r="J813" s="2"/>
    </row>
    <row r="814" spans="1:10" ht="17.25" customHeight="1">
      <c r="A814" s="12"/>
      <c r="B814" s="196" t="s">
        <v>395</v>
      </c>
      <c r="C814" s="197"/>
      <c r="D814" s="53" t="s">
        <v>355</v>
      </c>
      <c r="E814" s="16"/>
      <c r="F814" s="88"/>
      <c r="G814" s="73"/>
      <c r="J814" s="2"/>
    </row>
    <row r="815" spans="1:10" ht="17.25" customHeight="1">
      <c r="A815" s="12"/>
      <c r="B815" s="196" t="s">
        <v>21</v>
      </c>
      <c r="C815" s="197"/>
      <c r="D815" s="18">
        <v>17000</v>
      </c>
      <c r="E815" s="19"/>
      <c r="F815" s="88"/>
      <c r="G815" s="73"/>
      <c r="J815" s="2"/>
    </row>
    <row r="816" spans="1:10" ht="17.25" customHeight="1">
      <c r="A816" s="12"/>
      <c r="B816" s="196" t="s">
        <v>147</v>
      </c>
      <c r="C816" s="197"/>
      <c r="D816" s="15" t="s">
        <v>170</v>
      </c>
      <c r="E816" s="16"/>
      <c r="F816" s="88"/>
      <c r="G816" s="73"/>
      <c r="J816" s="2"/>
    </row>
    <row r="817" spans="1:7" s="118" customFormat="1" ht="20.25" customHeight="1">
      <c r="A817" s="22"/>
      <c r="B817" s="196" t="s">
        <v>336</v>
      </c>
      <c r="C817" s="197"/>
      <c r="D817" s="15">
        <v>206</v>
      </c>
      <c r="E817" s="16"/>
      <c r="F817" s="88"/>
      <c r="G817" s="73"/>
    </row>
    <row r="818" spans="1:10" ht="18" customHeight="1">
      <c r="A818" s="12"/>
      <c r="B818" s="198" t="s">
        <v>426</v>
      </c>
      <c r="C818" s="199"/>
      <c r="D818" s="20">
        <v>6871</v>
      </c>
      <c r="E818" s="21"/>
      <c r="F818" s="89"/>
      <c r="G818" s="74"/>
      <c r="J818" s="2"/>
    </row>
    <row r="819" spans="1:10" s="118" customFormat="1" ht="33.75" customHeight="1">
      <c r="A819" s="22"/>
      <c r="B819" s="200" t="s">
        <v>33</v>
      </c>
      <c r="C819" s="200"/>
      <c r="D819" s="23" t="s">
        <v>3</v>
      </c>
      <c r="E819" s="24" t="s">
        <v>335</v>
      </c>
      <c r="F819" s="25" t="s">
        <v>315</v>
      </c>
      <c r="G819" s="26" t="s">
        <v>38</v>
      </c>
      <c r="J819" s="119"/>
    </row>
    <row r="820" spans="1:10" ht="18" customHeight="1">
      <c r="A820" s="12"/>
      <c r="B820" s="27" t="s">
        <v>94</v>
      </c>
      <c r="C820" s="28"/>
      <c r="D820" s="28"/>
      <c r="E820" s="28"/>
      <c r="F820" s="91"/>
      <c r="G820" s="75"/>
      <c r="J820" s="2"/>
    </row>
    <row r="821" spans="1:10" ht="18" customHeight="1">
      <c r="A821" s="12"/>
      <c r="B821" s="201" t="s">
        <v>295</v>
      </c>
      <c r="C821" s="196"/>
      <c r="D821" s="29" t="s">
        <v>163</v>
      </c>
      <c r="E821" s="30">
        <v>1</v>
      </c>
      <c r="F821" s="92"/>
      <c r="G821" s="76">
        <f>E821*F821</f>
        <v>0</v>
      </c>
      <c r="J821" s="2"/>
    </row>
    <row r="822" spans="1:10" ht="18" customHeight="1">
      <c r="A822" s="12"/>
      <c r="B822" s="31" t="s">
        <v>42</v>
      </c>
      <c r="C822" s="31"/>
      <c r="D822" s="32"/>
      <c r="E822" s="33"/>
      <c r="F822" s="130"/>
      <c r="G822" s="77"/>
      <c r="J822" s="2"/>
    </row>
    <row r="823" spans="1:10" ht="18" customHeight="1">
      <c r="A823" s="12"/>
      <c r="B823" s="189" t="s">
        <v>86</v>
      </c>
      <c r="C823" s="190"/>
      <c r="D823" s="36" t="s">
        <v>163</v>
      </c>
      <c r="E823" s="37">
        <v>1</v>
      </c>
      <c r="F823" s="92"/>
      <c r="G823" s="76">
        <f aca="true" t="shared" si="26" ref="G823:G831">E823*F823</f>
        <v>0</v>
      </c>
      <c r="J823" s="2"/>
    </row>
    <row r="824" spans="1:10" ht="26.25" customHeight="1">
      <c r="A824" s="12"/>
      <c r="B824" s="191" t="s">
        <v>127</v>
      </c>
      <c r="C824" s="192"/>
      <c r="D824" s="29" t="s">
        <v>163</v>
      </c>
      <c r="E824" s="30">
        <v>3</v>
      </c>
      <c r="F824" s="92"/>
      <c r="G824" s="76">
        <f t="shared" si="26"/>
        <v>0</v>
      </c>
      <c r="J824" s="2"/>
    </row>
    <row r="825" spans="1:10" ht="26.25" customHeight="1">
      <c r="A825" s="12"/>
      <c r="B825" s="193" t="s">
        <v>238</v>
      </c>
      <c r="C825" s="194"/>
      <c r="D825" s="36" t="s">
        <v>163</v>
      </c>
      <c r="E825" s="37">
        <v>1</v>
      </c>
      <c r="F825" s="92"/>
      <c r="G825" s="76">
        <f t="shared" si="26"/>
        <v>0</v>
      </c>
      <c r="J825" s="2"/>
    </row>
    <row r="826" spans="1:10" ht="26.25" customHeight="1">
      <c r="A826" s="12"/>
      <c r="B826" s="195" t="s">
        <v>111</v>
      </c>
      <c r="C826" s="185"/>
      <c r="D826" s="36" t="s">
        <v>163</v>
      </c>
      <c r="E826" s="37">
        <v>1</v>
      </c>
      <c r="F826" s="92"/>
      <c r="G826" s="76">
        <f t="shared" si="26"/>
        <v>0</v>
      </c>
      <c r="J826" s="2"/>
    </row>
    <row r="827" spans="1:10" ht="17.25" customHeight="1">
      <c r="A827" s="12"/>
      <c r="B827" s="195" t="s">
        <v>411</v>
      </c>
      <c r="C827" s="185"/>
      <c r="D827" s="36" t="s">
        <v>163</v>
      </c>
      <c r="E827" s="37">
        <v>1</v>
      </c>
      <c r="F827" s="92"/>
      <c r="G827" s="76">
        <f t="shared" si="26"/>
        <v>0</v>
      </c>
      <c r="J827" s="2"/>
    </row>
    <row r="828" spans="1:10" ht="18" customHeight="1">
      <c r="A828" s="12"/>
      <c r="B828" s="189" t="s">
        <v>13</v>
      </c>
      <c r="C828" s="190"/>
      <c r="D828" s="36" t="s">
        <v>163</v>
      </c>
      <c r="E828" s="37">
        <v>1</v>
      </c>
      <c r="F828" s="92"/>
      <c r="G828" s="76">
        <f t="shared" si="26"/>
        <v>0</v>
      </c>
      <c r="J828" s="2"/>
    </row>
    <row r="829" spans="1:10" ht="26.25" customHeight="1">
      <c r="A829" s="12"/>
      <c r="B829" s="184" t="s">
        <v>516</v>
      </c>
      <c r="C829" s="185"/>
      <c r="D829" s="36" t="s">
        <v>163</v>
      </c>
      <c r="E829" s="37">
        <v>1</v>
      </c>
      <c r="F829" s="92"/>
      <c r="G829" s="76">
        <f t="shared" si="26"/>
        <v>0</v>
      </c>
      <c r="J829" s="2"/>
    </row>
    <row r="830" spans="1:10" ht="18" customHeight="1">
      <c r="A830" s="12"/>
      <c r="B830" s="34" t="s">
        <v>389</v>
      </c>
      <c r="C830" s="35"/>
      <c r="D830" s="36" t="s">
        <v>163</v>
      </c>
      <c r="E830" s="37">
        <v>1</v>
      </c>
      <c r="F830" s="92"/>
      <c r="G830" s="76">
        <f t="shared" si="26"/>
        <v>0</v>
      </c>
      <c r="J830" s="2"/>
    </row>
    <row r="831" spans="1:10" ht="18" customHeight="1">
      <c r="A831" s="50"/>
      <c r="B831" s="34" t="s">
        <v>340</v>
      </c>
      <c r="C831" s="39"/>
      <c r="D831" s="36" t="s">
        <v>163</v>
      </c>
      <c r="E831" s="37">
        <v>1</v>
      </c>
      <c r="F831" s="92"/>
      <c r="G831" s="76">
        <f t="shared" si="26"/>
        <v>0</v>
      </c>
      <c r="J831" s="2"/>
    </row>
    <row r="832" spans="1:10" ht="21.75" customHeight="1">
      <c r="A832" s="51"/>
      <c r="B832" s="52"/>
      <c r="C832" s="52"/>
      <c r="D832" s="51"/>
      <c r="E832" s="186" t="s">
        <v>320</v>
      </c>
      <c r="F832" s="186"/>
      <c r="G832" s="78">
        <f>SUM(G821:G831)</f>
        <v>0</v>
      </c>
      <c r="I832" s="120"/>
      <c r="J832" s="2"/>
    </row>
    <row r="833" spans="1:9" s="117" customFormat="1" ht="21.75" customHeight="1">
      <c r="A833" s="41"/>
      <c r="B833" s="42"/>
      <c r="C833" s="42"/>
      <c r="D833" s="41"/>
      <c r="E833" s="187" t="s">
        <v>280</v>
      </c>
      <c r="F833" s="188"/>
      <c r="G833" s="79">
        <f>SUM(G831:G831)</f>
        <v>0</v>
      </c>
      <c r="I833" s="121"/>
    </row>
    <row r="834" spans="1:9" s="117" customFormat="1" ht="21.75" customHeight="1">
      <c r="A834" s="41"/>
      <c r="B834" s="42"/>
      <c r="C834" s="42"/>
      <c r="D834" s="41"/>
      <c r="E834" s="187" t="s">
        <v>547</v>
      </c>
      <c r="F834" s="188"/>
      <c r="G834" s="79">
        <f>G832-G833</f>
        <v>0</v>
      </c>
      <c r="I834" s="121"/>
    </row>
    <row r="835" spans="7:10" ht="12.75">
      <c r="G835" s="70"/>
      <c r="J835" s="2"/>
    </row>
    <row r="836" spans="7:10" ht="12.75">
      <c r="G836" s="70"/>
      <c r="J836" s="2"/>
    </row>
    <row r="837" spans="1:10" ht="30.75" customHeight="1">
      <c r="A837" s="4" t="s">
        <v>76</v>
      </c>
      <c r="B837" s="5"/>
      <c r="C837" s="6"/>
      <c r="D837" s="203" t="s">
        <v>196</v>
      </c>
      <c r="E837" s="203"/>
      <c r="F837" s="86"/>
      <c r="G837" s="71"/>
      <c r="J837" s="2"/>
    </row>
    <row r="838" spans="1:10" ht="18.75">
      <c r="A838" s="7">
        <v>28</v>
      </c>
      <c r="B838" s="8" t="s">
        <v>45</v>
      </c>
      <c r="C838" s="9" t="s">
        <v>31</v>
      </c>
      <c r="D838" s="10"/>
      <c r="E838" s="11"/>
      <c r="F838" s="86"/>
      <c r="G838" s="71"/>
      <c r="J838" s="2"/>
    </row>
    <row r="839" spans="1:10" ht="17.25" customHeight="1">
      <c r="A839" s="12"/>
      <c r="B839" s="204" t="s">
        <v>91</v>
      </c>
      <c r="C839" s="205"/>
      <c r="D839" s="13" t="s">
        <v>211</v>
      </c>
      <c r="E839" s="14"/>
      <c r="F839" s="87"/>
      <c r="G839" s="72"/>
      <c r="J839" s="2"/>
    </row>
    <row r="840" spans="1:10" ht="17.25" customHeight="1">
      <c r="A840" s="12"/>
      <c r="B840" s="202" t="s">
        <v>287</v>
      </c>
      <c r="C840" s="196"/>
      <c r="D840" s="13" t="s">
        <v>312</v>
      </c>
      <c r="E840" s="14"/>
      <c r="F840" s="87"/>
      <c r="G840" s="72"/>
      <c r="J840" s="2"/>
    </row>
    <row r="841" spans="1:10" ht="17.25" customHeight="1">
      <c r="A841" s="12"/>
      <c r="B841" s="202" t="s">
        <v>202</v>
      </c>
      <c r="C841" s="196"/>
      <c r="D841" s="65" t="s">
        <v>102</v>
      </c>
      <c r="E841" s="14"/>
      <c r="F841" s="87"/>
      <c r="G841" s="72"/>
      <c r="J841" s="2"/>
    </row>
    <row r="842" spans="1:10" ht="17.25" customHeight="1">
      <c r="A842" s="12"/>
      <c r="B842" s="196" t="s">
        <v>378</v>
      </c>
      <c r="C842" s="202"/>
      <c r="D842" s="122" t="s">
        <v>203</v>
      </c>
      <c r="E842" s="16"/>
      <c r="F842" s="88"/>
      <c r="G842" s="73"/>
      <c r="J842" s="2"/>
    </row>
    <row r="843" spans="1:10" ht="17.25" customHeight="1">
      <c r="A843" s="12"/>
      <c r="B843" s="196" t="s">
        <v>327</v>
      </c>
      <c r="C843" s="197"/>
      <c r="D843" s="122" t="s">
        <v>133</v>
      </c>
      <c r="E843" s="16"/>
      <c r="F843" s="88"/>
      <c r="G843" s="73"/>
      <c r="J843" s="2"/>
    </row>
    <row r="844" spans="1:10" ht="17.25" customHeight="1">
      <c r="A844" s="12"/>
      <c r="B844" s="201" t="s">
        <v>229</v>
      </c>
      <c r="C844" s="196"/>
      <c r="D844" s="123" t="s">
        <v>330</v>
      </c>
      <c r="E844" s="16"/>
      <c r="F844" s="88"/>
      <c r="G844" s="73"/>
      <c r="J844" s="2"/>
    </row>
    <row r="845" spans="1:10" ht="17.25" customHeight="1">
      <c r="A845" s="12"/>
      <c r="B845" s="196" t="s">
        <v>395</v>
      </c>
      <c r="C845" s="197"/>
      <c r="D845" s="53" t="s">
        <v>355</v>
      </c>
      <c r="E845" s="16"/>
      <c r="F845" s="88"/>
      <c r="G845" s="73"/>
      <c r="J845" s="2"/>
    </row>
    <row r="846" spans="1:10" ht="17.25" customHeight="1">
      <c r="A846" s="12"/>
      <c r="B846" s="196" t="s">
        <v>21</v>
      </c>
      <c r="C846" s="197"/>
      <c r="D846" s="18">
        <v>18000</v>
      </c>
      <c r="E846" s="19"/>
      <c r="F846" s="88"/>
      <c r="G846" s="73"/>
      <c r="J846" s="2"/>
    </row>
    <row r="847" spans="1:10" ht="17.25" customHeight="1">
      <c r="A847" s="12"/>
      <c r="B847" s="196" t="s">
        <v>147</v>
      </c>
      <c r="C847" s="197"/>
      <c r="D847" s="15" t="s">
        <v>170</v>
      </c>
      <c r="E847" s="16"/>
      <c r="F847" s="88"/>
      <c r="G847" s="73"/>
      <c r="J847" s="2"/>
    </row>
    <row r="848" spans="1:7" s="118" customFormat="1" ht="20.25" customHeight="1">
      <c r="A848" s="22"/>
      <c r="B848" s="196" t="s">
        <v>336</v>
      </c>
      <c r="C848" s="197"/>
      <c r="D848" s="15">
        <v>206</v>
      </c>
      <c r="E848" s="16"/>
      <c r="F848" s="88"/>
      <c r="G848" s="73"/>
    </row>
    <row r="849" spans="1:10" ht="18" customHeight="1">
      <c r="A849" s="12"/>
      <c r="B849" s="198" t="s">
        <v>426</v>
      </c>
      <c r="C849" s="199"/>
      <c r="D849" s="20">
        <v>6871</v>
      </c>
      <c r="E849" s="21"/>
      <c r="F849" s="89"/>
      <c r="G849" s="74"/>
      <c r="J849" s="2"/>
    </row>
    <row r="850" spans="1:10" s="118" customFormat="1" ht="33.75" customHeight="1">
      <c r="A850" s="22"/>
      <c r="B850" s="200" t="s">
        <v>33</v>
      </c>
      <c r="C850" s="200"/>
      <c r="D850" s="23" t="s">
        <v>3</v>
      </c>
      <c r="E850" s="24" t="s">
        <v>335</v>
      </c>
      <c r="F850" s="25" t="s">
        <v>315</v>
      </c>
      <c r="G850" s="26" t="s">
        <v>38</v>
      </c>
      <c r="J850" s="119"/>
    </row>
    <row r="851" spans="1:10" ht="18" customHeight="1">
      <c r="A851" s="12"/>
      <c r="B851" s="27" t="s">
        <v>94</v>
      </c>
      <c r="C851" s="28"/>
      <c r="D851" s="28"/>
      <c r="E851" s="28"/>
      <c r="F851" s="91"/>
      <c r="G851" s="75"/>
      <c r="J851" s="2"/>
    </row>
    <row r="852" spans="1:10" ht="18" customHeight="1">
      <c r="A852" s="12"/>
      <c r="B852" s="201" t="s">
        <v>295</v>
      </c>
      <c r="C852" s="196"/>
      <c r="D852" s="29" t="s">
        <v>163</v>
      </c>
      <c r="E852" s="30">
        <v>1</v>
      </c>
      <c r="F852" s="92"/>
      <c r="G852" s="76">
        <f>E852*F852</f>
        <v>0</v>
      </c>
      <c r="J852" s="2"/>
    </row>
    <row r="853" spans="1:10" ht="18" customHeight="1">
      <c r="A853" s="12"/>
      <c r="B853" s="31" t="s">
        <v>42</v>
      </c>
      <c r="C853" s="31"/>
      <c r="D853" s="32"/>
      <c r="E853" s="33"/>
      <c r="F853" s="130"/>
      <c r="G853" s="77"/>
      <c r="J853" s="2"/>
    </row>
    <row r="854" spans="1:10" ht="18" customHeight="1">
      <c r="A854" s="12"/>
      <c r="B854" s="189" t="s">
        <v>86</v>
      </c>
      <c r="C854" s="190"/>
      <c r="D854" s="36" t="s">
        <v>163</v>
      </c>
      <c r="E854" s="37">
        <v>1</v>
      </c>
      <c r="F854" s="92"/>
      <c r="G854" s="76">
        <f aca="true" t="shared" si="27" ref="G854:G862">E854*F854</f>
        <v>0</v>
      </c>
      <c r="J854" s="2"/>
    </row>
    <row r="855" spans="1:10" ht="26.25" customHeight="1">
      <c r="A855" s="12"/>
      <c r="B855" s="191" t="s">
        <v>127</v>
      </c>
      <c r="C855" s="192"/>
      <c r="D855" s="29" t="s">
        <v>163</v>
      </c>
      <c r="E855" s="30">
        <v>3</v>
      </c>
      <c r="F855" s="92"/>
      <c r="G855" s="76">
        <f t="shared" si="27"/>
        <v>0</v>
      </c>
      <c r="J855" s="2"/>
    </row>
    <row r="856" spans="1:10" ht="26.25" customHeight="1">
      <c r="A856" s="12"/>
      <c r="B856" s="193" t="s">
        <v>238</v>
      </c>
      <c r="C856" s="194"/>
      <c r="D856" s="36" t="s">
        <v>163</v>
      </c>
      <c r="E856" s="37">
        <v>1</v>
      </c>
      <c r="F856" s="92"/>
      <c r="G856" s="76">
        <f t="shared" si="27"/>
        <v>0</v>
      </c>
      <c r="J856" s="2"/>
    </row>
    <row r="857" spans="1:10" ht="26.25" customHeight="1">
      <c r="A857" s="12"/>
      <c r="B857" s="195" t="s">
        <v>111</v>
      </c>
      <c r="C857" s="185"/>
      <c r="D857" s="36" t="s">
        <v>163</v>
      </c>
      <c r="E857" s="37">
        <v>1</v>
      </c>
      <c r="F857" s="92"/>
      <c r="G857" s="76">
        <f t="shared" si="27"/>
        <v>0</v>
      </c>
      <c r="J857" s="2"/>
    </row>
    <row r="858" spans="1:10" ht="17.25" customHeight="1">
      <c r="A858" s="12"/>
      <c r="B858" s="195" t="s">
        <v>411</v>
      </c>
      <c r="C858" s="185"/>
      <c r="D858" s="36" t="s">
        <v>163</v>
      </c>
      <c r="E858" s="37">
        <v>1</v>
      </c>
      <c r="F858" s="92"/>
      <c r="G858" s="76">
        <f t="shared" si="27"/>
        <v>0</v>
      </c>
      <c r="J858" s="2"/>
    </row>
    <row r="859" spans="1:10" ht="18" customHeight="1">
      <c r="A859" s="12"/>
      <c r="B859" s="189" t="s">
        <v>13</v>
      </c>
      <c r="C859" s="190"/>
      <c r="D859" s="36" t="s">
        <v>163</v>
      </c>
      <c r="E859" s="37">
        <v>1</v>
      </c>
      <c r="F859" s="92"/>
      <c r="G859" s="76">
        <f t="shared" si="27"/>
        <v>0</v>
      </c>
      <c r="J859" s="2"/>
    </row>
    <row r="860" spans="1:10" ht="26.25" customHeight="1">
      <c r="A860" s="12"/>
      <c r="B860" s="184" t="s">
        <v>516</v>
      </c>
      <c r="C860" s="185"/>
      <c r="D860" s="36" t="s">
        <v>163</v>
      </c>
      <c r="E860" s="37">
        <v>1</v>
      </c>
      <c r="F860" s="92"/>
      <c r="G860" s="76">
        <f t="shared" si="27"/>
        <v>0</v>
      </c>
      <c r="J860" s="2"/>
    </row>
    <row r="861" spans="1:10" ht="18" customHeight="1">
      <c r="A861" s="12"/>
      <c r="B861" s="34" t="s">
        <v>389</v>
      </c>
      <c r="C861" s="35"/>
      <c r="D861" s="36" t="s">
        <v>163</v>
      </c>
      <c r="E861" s="37">
        <v>1</v>
      </c>
      <c r="F861" s="92"/>
      <c r="G861" s="76">
        <f t="shared" si="27"/>
        <v>0</v>
      </c>
      <c r="J861" s="2"/>
    </row>
    <row r="862" spans="1:10" ht="18" customHeight="1">
      <c r="A862" s="50"/>
      <c r="B862" s="34" t="s">
        <v>340</v>
      </c>
      <c r="C862" s="39"/>
      <c r="D862" s="36" t="s">
        <v>163</v>
      </c>
      <c r="E862" s="37">
        <v>1</v>
      </c>
      <c r="F862" s="92"/>
      <c r="G862" s="76">
        <f t="shared" si="27"/>
        <v>0</v>
      </c>
      <c r="J862" s="2"/>
    </row>
    <row r="863" spans="1:10" ht="21.75" customHeight="1">
      <c r="A863" s="51"/>
      <c r="B863" s="52"/>
      <c r="C863" s="52"/>
      <c r="D863" s="51"/>
      <c r="E863" s="186" t="s">
        <v>320</v>
      </c>
      <c r="F863" s="186"/>
      <c r="G863" s="78">
        <f>SUM(G852:G862)</f>
        <v>0</v>
      </c>
      <c r="I863" s="120"/>
      <c r="J863" s="2"/>
    </row>
    <row r="864" spans="1:9" s="117" customFormat="1" ht="21.75" customHeight="1">
      <c r="A864" s="41"/>
      <c r="B864" s="42"/>
      <c r="C864" s="42"/>
      <c r="D864" s="41"/>
      <c r="E864" s="187" t="s">
        <v>280</v>
      </c>
      <c r="F864" s="188"/>
      <c r="G864" s="79">
        <f>SUM(G862:G862)</f>
        <v>0</v>
      </c>
      <c r="I864" s="121"/>
    </row>
    <row r="865" spans="1:9" s="117" customFormat="1" ht="21.75" customHeight="1">
      <c r="A865" s="41"/>
      <c r="B865" s="42"/>
      <c r="C865" s="42"/>
      <c r="D865" s="41"/>
      <c r="E865" s="187" t="s">
        <v>547</v>
      </c>
      <c r="F865" s="188"/>
      <c r="G865" s="79">
        <f>G863-G864</f>
        <v>0</v>
      </c>
      <c r="I865" s="121"/>
    </row>
    <row r="866" spans="7:10" ht="12.75">
      <c r="G866" s="70"/>
      <c r="J866" s="2"/>
    </row>
    <row r="867" spans="7:10" ht="12.75">
      <c r="G867" s="70"/>
      <c r="J867" s="2"/>
    </row>
    <row r="868" spans="1:10" ht="30.75" customHeight="1">
      <c r="A868" s="4" t="s">
        <v>76</v>
      </c>
      <c r="B868" s="5"/>
      <c r="C868" s="6"/>
      <c r="D868" s="203" t="s">
        <v>196</v>
      </c>
      <c r="E868" s="203"/>
      <c r="F868" s="86"/>
      <c r="G868" s="71"/>
      <c r="J868" s="2"/>
    </row>
    <row r="869" spans="1:10" ht="18.75">
      <c r="A869" s="7">
        <v>29</v>
      </c>
      <c r="B869" s="8" t="s">
        <v>45</v>
      </c>
      <c r="C869" s="9" t="s">
        <v>134</v>
      </c>
      <c r="D869" s="10"/>
      <c r="E869" s="11"/>
      <c r="F869" s="86"/>
      <c r="G869" s="71"/>
      <c r="J869" s="2"/>
    </row>
    <row r="870" spans="1:10" ht="17.25" customHeight="1">
      <c r="A870" s="12"/>
      <c r="B870" s="204" t="s">
        <v>91</v>
      </c>
      <c r="C870" s="205"/>
      <c r="D870" s="13" t="s">
        <v>211</v>
      </c>
      <c r="E870" s="14"/>
      <c r="F870" s="87"/>
      <c r="G870" s="72"/>
      <c r="J870" s="2"/>
    </row>
    <row r="871" spans="1:10" ht="17.25" customHeight="1">
      <c r="A871" s="12"/>
      <c r="B871" s="202" t="s">
        <v>287</v>
      </c>
      <c r="C871" s="196"/>
      <c r="D871" s="13" t="s">
        <v>312</v>
      </c>
      <c r="E871" s="14"/>
      <c r="F871" s="87"/>
      <c r="G871" s="72"/>
      <c r="J871" s="2"/>
    </row>
    <row r="872" spans="1:10" ht="17.25" customHeight="1">
      <c r="A872" s="12"/>
      <c r="B872" s="202" t="s">
        <v>202</v>
      </c>
      <c r="C872" s="196"/>
      <c r="D872" s="65" t="s">
        <v>5</v>
      </c>
      <c r="E872" s="14"/>
      <c r="F872" s="87"/>
      <c r="G872" s="72"/>
      <c r="J872" s="2"/>
    </row>
    <row r="873" spans="1:10" ht="17.25" customHeight="1">
      <c r="A873" s="12"/>
      <c r="B873" s="196" t="s">
        <v>378</v>
      </c>
      <c r="C873" s="202"/>
      <c r="D873" s="122" t="s">
        <v>143</v>
      </c>
      <c r="E873" s="16"/>
      <c r="F873" s="88"/>
      <c r="G873" s="73"/>
      <c r="J873" s="2"/>
    </row>
    <row r="874" spans="1:10" ht="17.25" customHeight="1">
      <c r="A874" s="12"/>
      <c r="B874" s="196" t="s">
        <v>327</v>
      </c>
      <c r="C874" s="197"/>
      <c r="D874" s="122" t="s">
        <v>10</v>
      </c>
      <c r="E874" s="16"/>
      <c r="F874" s="88"/>
      <c r="G874" s="73"/>
      <c r="J874" s="2"/>
    </row>
    <row r="875" spans="1:10" ht="17.25" customHeight="1">
      <c r="A875" s="12"/>
      <c r="B875" s="201" t="s">
        <v>229</v>
      </c>
      <c r="C875" s="196"/>
      <c r="D875" s="123" t="s">
        <v>330</v>
      </c>
      <c r="E875" s="16"/>
      <c r="F875" s="88"/>
      <c r="G875" s="73"/>
      <c r="J875" s="2"/>
    </row>
    <row r="876" spans="1:10" ht="17.25" customHeight="1">
      <c r="A876" s="12"/>
      <c r="B876" s="196" t="s">
        <v>395</v>
      </c>
      <c r="C876" s="197"/>
      <c r="D876" s="53" t="s">
        <v>355</v>
      </c>
      <c r="E876" s="16"/>
      <c r="F876" s="88"/>
      <c r="G876" s="73"/>
      <c r="J876" s="2"/>
    </row>
    <row r="877" spans="1:10" ht="17.25" customHeight="1">
      <c r="A877" s="12"/>
      <c r="B877" s="196" t="s">
        <v>21</v>
      </c>
      <c r="C877" s="197"/>
      <c r="D877" s="18">
        <v>18000</v>
      </c>
      <c r="E877" s="19"/>
      <c r="F877" s="88"/>
      <c r="G877" s="73"/>
      <c r="J877" s="2"/>
    </row>
    <row r="878" spans="1:10" ht="17.25" customHeight="1">
      <c r="A878" s="12"/>
      <c r="B878" s="196" t="s">
        <v>147</v>
      </c>
      <c r="C878" s="197"/>
      <c r="D878" s="15" t="s">
        <v>170</v>
      </c>
      <c r="E878" s="16"/>
      <c r="F878" s="88"/>
      <c r="G878" s="73"/>
      <c r="J878" s="2"/>
    </row>
    <row r="879" spans="1:7" s="118" customFormat="1" ht="20.25" customHeight="1">
      <c r="A879" s="22"/>
      <c r="B879" s="196" t="s">
        <v>336</v>
      </c>
      <c r="C879" s="197"/>
      <c r="D879" s="15">
        <v>206</v>
      </c>
      <c r="E879" s="16"/>
      <c r="F879" s="88"/>
      <c r="G879" s="73"/>
    </row>
    <row r="880" spans="1:10" ht="18" customHeight="1">
      <c r="A880" s="12"/>
      <c r="B880" s="198" t="s">
        <v>426</v>
      </c>
      <c r="C880" s="199"/>
      <c r="D880" s="20">
        <v>6871</v>
      </c>
      <c r="E880" s="21"/>
      <c r="F880" s="89"/>
      <c r="G880" s="74"/>
      <c r="J880" s="2"/>
    </row>
    <row r="881" spans="1:10" s="118" customFormat="1" ht="33.75" customHeight="1">
      <c r="A881" s="22"/>
      <c r="B881" s="200" t="s">
        <v>33</v>
      </c>
      <c r="C881" s="200"/>
      <c r="D881" s="23" t="s">
        <v>3</v>
      </c>
      <c r="E881" s="24" t="s">
        <v>335</v>
      </c>
      <c r="F881" s="25" t="s">
        <v>315</v>
      </c>
      <c r="G881" s="26" t="s">
        <v>38</v>
      </c>
      <c r="J881" s="119"/>
    </row>
    <row r="882" spans="1:10" ht="18" customHeight="1">
      <c r="A882" s="12"/>
      <c r="B882" s="27" t="s">
        <v>94</v>
      </c>
      <c r="C882" s="28"/>
      <c r="D882" s="28"/>
      <c r="E882" s="28"/>
      <c r="F882" s="91"/>
      <c r="G882" s="75"/>
      <c r="J882" s="2"/>
    </row>
    <row r="883" spans="1:10" ht="18" customHeight="1">
      <c r="A883" s="12"/>
      <c r="B883" s="201" t="s">
        <v>295</v>
      </c>
      <c r="C883" s="196"/>
      <c r="D883" s="29" t="s">
        <v>163</v>
      </c>
      <c r="E883" s="30">
        <v>1</v>
      </c>
      <c r="F883" s="92"/>
      <c r="G883" s="76">
        <f>E883*F883</f>
        <v>0</v>
      </c>
      <c r="J883" s="2"/>
    </row>
    <row r="884" spans="1:10" ht="18" customHeight="1">
      <c r="A884" s="12"/>
      <c r="B884" s="31" t="s">
        <v>42</v>
      </c>
      <c r="C884" s="31"/>
      <c r="D884" s="32"/>
      <c r="E884" s="33"/>
      <c r="F884" s="130"/>
      <c r="G884" s="77"/>
      <c r="J884" s="2"/>
    </row>
    <row r="885" spans="1:10" ht="18" customHeight="1">
      <c r="A885" s="12"/>
      <c r="B885" s="189" t="s">
        <v>86</v>
      </c>
      <c r="C885" s="190"/>
      <c r="D885" s="36" t="s">
        <v>163</v>
      </c>
      <c r="E885" s="37">
        <v>1</v>
      </c>
      <c r="F885" s="92"/>
      <c r="G885" s="76">
        <f aca="true" t="shared" si="28" ref="G885:G893">E885*F885</f>
        <v>0</v>
      </c>
      <c r="J885" s="2"/>
    </row>
    <row r="886" spans="1:10" ht="26.25" customHeight="1">
      <c r="A886" s="12"/>
      <c r="B886" s="191" t="s">
        <v>127</v>
      </c>
      <c r="C886" s="192"/>
      <c r="D886" s="29" t="s">
        <v>163</v>
      </c>
      <c r="E886" s="30">
        <v>3</v>
      </c>
      <c r="F886" s="92"/>
      <c r="G886" s="76">
        <f t="shared" si="28"/>
        <v>0</v>
      </c>
      <c r="J886" s="2"/>
    </row>
    <row r="887" spans="1:10" ht="26.25" customHeight="1">
      <c r="A887" s="12"/>
      <c r="B887" s="193" t="s">
        <v>238</v>
      </c>
      <c r="C887" s="194"/>
      <c r="D887" s="36" t="s">
        <v>163</v>
      </c>
      <c r="E887" s="37">
        <v>1</v>
      </c>
      <c r="F887" s="92"/>
      <c r="G887" s="76">
        <f t="shared" si="28"/>
        <v>0</v>
      </c>
      <c r="J887" s="2"/>
    </row>
    <row r="888" spans="1:10" ht="26.25" customHeight="1">
      <c r="A888" s="12"/>
      <c r="B888" s="195" t="s">
        <v>111</v>
      </c>
      <c r="C888" s="185"/>
      <c r="D888" s="36" t="s">
        <v>163</v>
      </c>
      <c r="E888" s="37">
        <v>1</v>
      </c>
      <c r="F888" s="92"/>
      <c r="G888" s="76">
        <f t="shared" si="28"/>
        <v>0</v>
      </c>
      <c r="J888" s="2"/>
    </row>
    <row r="889" spans="1:10" ht="18" customHeight="1">
      <c r="A889" s="12"/>
      <c r="B889" s="189" t="s">
        <v>13</v>
      </c>
      <c r="C889" s="190"/>
      <c r="D889" s="36" t="s">
        <v>163</v>
      </c>
      <c r="E889" s="37">
        <v>1</v>
      </c>
      <c r="F889" s="92"/>
      <c r="G889" s="76">
        <f t="shared" si="28"/>
        <v>0</v>
      </c>
      <c r="J889" s="2"/>
    </row>
    <row r="890" spans="1:10" ht="17.25" customHeight="1">
      <c r="A890" s="12"/>
      <c r="B890" s="195" t="s">
        <v>411</v>
      </c>
      <c r="C890" s="185"/>
      <c r="D890" s="36" t="s">
        <v>163</v>
      </c>
      <c r="E890" s="37">
        <v>1</v>
      </c>
      <c r="F890" s="92"/>
      <c r="G890" s="76">
        <f t="shared" si="28"/>
        <v>0</v>
      </c>
      <c r="J890" s="2"/>
    </row>
    <row r="891" spans="1:10" ht="26.25" customHeight="1">
      <c r="A891" s="12"/>
      <c r="B891" s="184" t="s">
        <v>516</v>
      </c>
      <c r="C891" s="185"/>
      <c r="D891" s="36" t="s">
        <v>163</v>
      </c>
      <c r="E891" s="37">
        <v>1</v>
      </c>
      <c r="F891" s="92"/>
      <c r="G891" s="76">
        <f t="shared" si="28"/>
        <v>0</v>
      </c>
      <c r="J891" s="2"/>
    </row>
    <row r="892" spans="1:10" ht="18" customHeight="1">
      <c r="A892" s="12"/>
      <c r="B892" s="34" t="s">
        <v>389</v>
      </c>
      <c r="C892" s="35"/>
      <c r="D892" s="36" t="s">
        <v>163</v>
      </c>
      <c r="E892" s="37">
        <v>1</v>
      </c>
      <c r="F892" s="92"/>
      <c r="G892" s="76">
        <f t="shared" si="28"/>
        <v>0</v>
      </c>
      <c r="J892" s="2"/>
    </row>
    <row r="893" spans="1:10" ht="18" customHeight="1">
      <c r="A893" s="50"/>
      <c r="B893" s="34" t="s">
        <v>340</v>
      </c>
      <c r="C893" s="39"/>
      <c r="D893" s="36" t="s">
        <v>163</v>
      </c>
      <c r="E893" s="37">
        <v>1</v>
      </c>
      <c r="F893" s="92"/>
      <c r="G893" s="76">
        <f t="shared" si="28"/>
        <v>0</v>
      </c>
      <c r="J893" s="2"/>
    </row>
    <row r="894" spans="1:10" ht="21.75" customHeight="1">
      <c r="A894" s="51"/>
      <c r="B894" s="52"/>
      <c r="C894" s="52"/>
      <c r="D894" s="51"/>
      <c r="E894" s="186" t="s">
        <v>320</v>
      </c>
      <c r="F894" s="186"/>
      <c r="G894" s="78">
        <f>SUM(G883:G893)</f>
        <v>0</v>
      </c>
      <c r="I894" s="120"/>
      <c r="J894" s="2"/>
    </row>
    <row r="895" spans="1:9" s="117" customFormat="1" ht="21.75" customHeight="1">
      <c r="A895" s="41"/>
      <c r="B895" s="42"/>
      <c r="C895" s="42"/>
      <c r="D895" s="41"/>
      <c r="E895" s="187" t="s">
        <v>280</v>
      </c>
      <c r="F895" s="188"/>
      <c r="G895" s="79">
        <f>SUM(G893:G893)</f>
        <v>0</v>
      </c>
      <c r="I895" s="121"/>
    </row>
    <row r="896" spans="1:9" s="117" customFormat="1" ht="21.75" customHeight="1">
      <c r="A896" s="41"/>
      <c r="B896" s="42"/>
      <c r="C896" s="42"/>
      <c r="D896" s="41"/>
      <c r="E896" s="187" t="s">
        <v>547</v>
      </c>
      <c r="F896" s="188"/>
      <c r="G896" s="79">
        <f>G894-G895</f>
        <v>0</v>
      </c>
      <c r="I896" s="121"/>
    </row>
    <row r="897" spans="1:10" ht="13.5" customHeight="1">
      <c r="A897" s="51"/>
      <c r="B897" s="52"/>
      <c r="C897" s="52"/>
      <c r="D897" s="51"/>
      <c r="E897" s="147"/>
      <c r="F897" s="147"/>
      <c r="G897" s="148"/>
      <c r="J897" s="2"/>
    </row>
    <row r="898" spans="7:10" ht="12.75">
      <c r="G898" s="70"/>
      <c r="J898" s="2"/>
    </row>
    <row r="899" spans="1:10" ht="30.75" customHeight="1">
      <c r="A899" s="4" t="s">
        <v>76</v>
      </c>
      <c r="B899" s="5"/>
      <c r="C899" s="6"/>
      <c r="D899" s="203" t="s">
        <v>196</v>
      </c>
      <c r="E899" s="203"/>
      <c r="F899" s="86"/>
      <c r="G899" s="71"/>
      <c r="J899" s="2"/>
    </row>
    <row r="900" spans="1:10" ht="18.75">
      <c r="A900" s="7">
        <v>30</v>
      </c>
      <c r="B900" s="8" t="s">
        <v>45</v>
      </c>
      <c r="C900" s="9" t="s">
        <v>142</v>
      </c>
      <c r="D900" s="10"/>
      <c r="E900" s="11"/>
      <c r="F900" s="86"/>
      <c r="G900" s="71"/>
      <c r="J900" s="2"/>
    </row>
    <row r="901" spans="1:10" ht="17.25" customHeight="1">
      <c r="A901" s="12"/>
      <c r="B901" s="204" t="s">
        <v>91</v>
      </c>
      <c r="C901" s="205"/>
      <c r="D901" s="13" t="s">
        <v>211</v>
      </c>
      <c r="E901" s="14"/>
      <c r="F901" s="87"/>
      <c r="G901" s="72"/>
      <c r="J901" s="2"/>
    </row>
    <row r="902" spans="1:10" ht="17.25" customHeight="1">
      <c r="A902" s="12"/>
      <c r="B902" s="202" t="s">
        <v>287</v>
      </c>
      <c r="C902" s="196"/>
      <c r="D902" s="13" t="s">
        <v>312</v>
      </c>
      <c r="E902" s="14"/>
      <c r="F902" s="87"/>
      <c r="G902" s="72"/>
      <c r="J902" s="2"/>
    </row>
    <row r="903" spans="1:10" ht="17.25" customHeight="1">
      <c r="A903" s="12"/>
      <c r="B903" s="202" t="s">
        <v>202</v>
      </c>
      <c r="C903" s="196"/>
      <c r="D903" s="65" t="s">
        <v>5</v>
      </c>
      <c r="E903" s="14"/>
      <c r="F903" s="87"/>
      <c r="G903" s="72"/>
      <c r="J903" s="2"/>
    </row>
    <row r="904" spans="1:10" ht="17.25" customHeight="1">
      <c r="A904" s="12"/>
      <c r="B904" s="196" t="s">
        <v>378</v>
      </c>
      <c r="C904" s="202"/>
      <c r="D904" s="122" t="s">
        <v>401</v>
      </c>
      <c r="E904" s="16"/>
      <c r="F904" s="88"/>
      <c r="G904" s="73"/>
      <c r="J904" s="2"/>
    </row>
    <row r="905" spans="1:10" ht="17.25" customHeight="1">
      <c r="A905" s="12"/>
      <c r="B905" s="196" t="s">
        <v>327</v>
      </c>
      <c r="C905" s="197"/>
      <c r="D905" s="122" t="s">
        <v>341</v>
      </c>
      <c r="E905" s="16"/>
      <c r="F905" s="88"/>
      <c r="G905" s="73"/>
      <c r="J905" s="2"/>
    </row>
    <row r="906" spans="1:10" ht="17.25" customHeight="1">
      <c r="A906" s="12"/>
      <c r="B906" s="201" t="s">
        <v>229</v>
      </c>
      <c r="C906" s="196"/>
      <c r="D906" s="123" t="s">
        <v>131</v>
      </c>
      <c r="E906" s="16"/>
      <c r="F906" s="88"/>
      <c r="G906" s="73"/>
      <c r="J906" s="2"/>
    </row>
    <row r="907" spans="1:10" ht="17.25" customHeight="1">
      <c r="A907" s="12"/>
      <c r="B907" s="196" t="s">
        <v>395</v>
      </c>
      <c r="C907" s="197"/>
      <c r="D907" s="53" t="s">
        <v>355</v>
      </c>
      <c r="E907" s="16"/>
      <c r="F907" s="88"/>
      <c r="G907" s="73"/>
      <c r="J907" s="2"/>
    </row>
    <row r="908" spans="1:10" ht="17.25" customHeight="1">
      <c r="A908" s="12"/>
      <c r="B908" s="196" t="s">
        <v>21</v>
      </c>
      <c r="C908" s="197"/>
      <c r="D908" s="18">
        <v>18000</v>
      </c>
      <c r="E908" s="19"/>
      <c r="F908" s="88"/>
      <c r="G908" s="73"/>
      <c r="J908" s="2"/>
    </row>
    <row r="909" spans="1:10" ht="17.25" customHeight="1">
      <c r="A909" s="12"/>
      <c r="B909" s="196" t="s">
        <v>147</v>
      </c>
      <c r="C909" s="197"/>
      <c r="D909" s="15" t="s">
        <v>170</v>
      </c>
      <c r="E909" s="16"/>
      <c r="F909" s="88"/>
      <c r="G909" s="73"/>
      <c r="J909" s="2"/>
    </row>
    <row r="910" spans="1:7" s="118" customFormat="1" ht="20.25" customHeight="1">
      <c r="A910" s="22"/>
      <c r="B910" s="196" t="s">
        <v>336</v>
      </c>
      <c r="C910" s="197"/>
      <c r="D910" s="15">
        <v>206</v>
      </c>
      <c r="E910" s="16"/>
      <c r="F910" s="88"/>
      <c r="G910" s="73"/>
    </row>
    <row r="911" spans="1:10" ht="18" customHeight="1">
      <c r="A911" s="12"/>
      <c r="B911" s="198" t="s">
        <v>426</v>
      </c>
      <c r="C911" s="199"/>
      <c r="D911" s="20">
        <v>6871</v>
      </c>
      <c r="E911" s="21"/>
      <c r="F911" s="89"/>
      <c r="G911" s="74"/>
      <c r="J911" s="2"/>
    </row>
    <row r="912" spans="1:10" s="118" customFormat="1" ht="33.75" customHeight="1">
      <c r="A912" s="22"/>
      <c r="B912" s="200" t="s">
        <v>33</v>
      </c>
      <c r="C912" s="200"/>
      <c r="D912" s="23" t="s">
        <v>3</v>
      </c>
      <c r="E912" s="24" t="s">
        <v>335</v>
      </c>
      <c r="F912" s="25" t="s">
        <v>315</v>
      </c>
      <c r="G912" s="26" t="s">
        <v>38</v>
      </c>
      <c r="J912" s="119"/>
    </row>
    <row r="913" spans="1:10" ht="18" customHeight="1">
      <c r="A913" s="12"/>
      <c r="B913" s="27" t="s">
        <v>94</v>
      </c>
      <c r="C913" s="28"/>
      <c r="D913" s="28"/>
      <c r="E913" s="28"/>
      <c r="F913" s="91"/>
      <c r="G913" s="75"/>
      <c r="J913" s="2"/>
    </row>
    <row r="914" spans="1:10" ht="18" customHeight="1">
      <c r="A914" s="12"/>
      <c r="B914" s="201" t="s">
        <v>295</v>
      </c>
      <c r="C914" s="196"/>
      <c r="D914" s="29" t="s">
        <v>163</v>
      </c>
      <c r="E914" s="30">
        <v>1</v>
      </c>
      <c r="F914" s="92"/>
      <c r="G914" s="76">
        <f>E914*F914</f>
        <v>0</v>
      </c>
      <c r="J914" s="2"/>
    </row>
    <row r="915" spans="1:10" ht="18" customHeight="1">
      <c r="A915" s="12"/>
      <c r="B915" s="31" t="s">
        <v>42</v>
      </c>
      <c r="C915" s="31"/>
      <c r="D915" s="32"/>
      <c r="E915" s="33"/>
      <c r="F915" s="130"/>
      <c r="G915" s="77"/>
      <c r="J915" s="2"/>
    </row>
    <row r="916" spans="1:10" ht="18" customHeight="1">
      <c r="A916" s="12"/>
      <c r="B916" s="189" t="s">
        <v>86</v>
      </c>
      <c r="C916" s="190"/>
      <c r="D916" s="36" t="s">
        <v>163</v>
      </c>
      <c r="E916" s="37">
        <v>1</v>
      </c>
      <c r="F916" s="92"/>
      <c r="G916" s="76">
        <f aca="true" t="shared" si="29" ref="G916:G924">E916*F916</f>
        <v>0</v>
      </c>
      <c r="J916" s="2"/>
    </row>
    <row r="917" spans="1:10" ht="26.25" customHeight="1">
      <c r="A917" s="12"/>
      <c r="B917" s="191" t="s">
        <v>127</v>
      </c>
      <c r="C917" s="192"/>
      <c r="D917" s="29" t="s">
        <v>163</v>
      </c>
      <c r="E917" s="30">
        <v>3</v>
      </c>
      <c r="F917" s="92"/>
      <c r="G917" s="76">
        <f t="shared" si="29"/>
        <v>0</v>
      </c>
      <c r="J917" s="2"/>
    </row>
    <row r="918" spans="1:10" ht="26.25" customHeight="1">
      <c r="A918" s="12"/>
      <c r="B918" s="193" t="s">
        <v>238</v>
      </c>
      <c r="C918" s="194"/>
      <c r="D918" s="36" t="s">
        <v>163</v>
      </c>
      <c r="E918" s="37">
        <v>1</v>
      </c>
      <c r="F918" s="92"/>
      <c r="G918" s="76">
        <f t="shared" si="29"/>
        <v>0</v>
      </c>
      <c r="J918" s="2"/>
    </row>
    <row r="919" spans="1:10" ht="26.25" customHeight="1">
      <c r="A919" s="12"/>
      <c r="B919" s="195" t="s">
        <v>111</v>
      </c>
      <c r="C919" s="185"/>
      <c r="D919" s="36" t="s">
        <v>163</v>
      </c>
      <c r="E919" s="37">
        <v>1</v>
      </c>
      <c r="F919" s="92"/>
      <c r="G919" s="76">
        <f t="shared" si="29"/>
        <v>0</v>
      </c>
      <c r="J919" s="2"/>
    </row>
    <row r="920" spans="1:10" ht="17.25" customHeight="1">
      <c r="A920" s="12"/>
      <c r="B920" s="195" t="s">
        <v>411</v>
      </c>
      <c r="C920" s="185"/>
      <c r="D920" s="36" t="s">
        <v>163</v>
      </c>
      <c r="E920" s="37">
        <v>1</v>
      </c>
      <c r="F920" s="92"/>
      <c r="G920" s="76">
        <f t="shared" si="29"/>
        <v>0</v>
      </c>
      <c r="J920" s="2"/>
    </row>
    <row r="921" spans="1:10" ht="18" customHeight="1">
      <c r="A921" s="12"/>
      <c r="B921" s="189" t="s">
        <v>13</v>
      </c>
      <c r="C921" s="190"/>
      <c r="D921" s="36" t="s">
        <v>163</v>
      </c>
      <c r="E921" s="37">
        <v>1</v>
      </c>
      <c r="F921" s="92"/>
      <c r="G921" s="76">
        <f t="shared" si="29"/>
        <v>0</v>
      </c>
      <c r="J921" s="2"/>
    </row>
    <row r="922" spans="1:10" ht="26.25" customHeight="1">
      <c r="A922" s="12"/>
      <c r="B922" s="184" t="s">
        <v>516</v>
      </c>
      <c r="C922" s="185"/>
      <c r="D922" s="36" t="s">
        <v>163</v>
      </c>
      <c r="E922" s="37">
        <v>1</v>
      </c>
      <c r="F922" s="92"/>
      <c r="G922" s="76">
        <f t="shared" si="29"/>
        <v>0</v>
      </c>
      <c r="J922" s="2"/>
    </row>
    <row r="923" spans="1:10" ht="18" customHeight="1">
      <c r="A923" s="12"/>
      <c r="B923" s="34" t="s">
        <v>389</v>
      </c>
      <c r="C923" s="35"/>
      <c r="D923" s="36" t="s">
        <v>163</v>
      </c>
      <c r="E923" s="37">
        <v>1</v>
      </c>
      <c r="F923" s="92"/>
      <c r="G923" s="76">
        <f t="shared" si="29"/>
        <v>0</v>
      </c>
      <c r="J923" s="2"/>
    </row>
    <row r="924" spans="1:10" ht="18" customHeight="1">
      <c r="A924" s="50"/>
      <c r="B924" s="34" t="s">
        <v>340</v>
      </c>
      <c r="C924" s="39"/>
      <c r="D924" s="36" t="s">
        <v>163</v>
      </c>
      <c r="E924" s="37">
        <v>1</v>
      </c>
      <c r="F924" s="92"/>
      <c r="G924" s="76">
        <f t="shared" si="29"/>
        <v>0</v>
      </c>
      <c r="J924" s="2"/>
    </row>
    <row r="925" spans="1:10" ht="21.75" customHeight="1">
      <c r="A925" s="51"/>
      <c r="B925" s="52"/>
      <c r="C925" s="52"/>
      <c r="D925" s="51"/>
      <c r="E925" s="186" t="s">
        <v>320</v>
      </c>
      <c r="F925" s="186"/>
      <c r="G925" s="78">
        <f>SUM(G914:G924)</f>
        <v>0</v>
      </c>
      <c r="I925" s="120"/>
      <c r="J925" s="2"/>
    </row>
    <row r="926" spans="1:9" s="117" customFormat="1" ht="21.75" customHeight="1">
      <c r="A926" s="41"/>
      <c r="B926" s="42"/>
      <c r="C926" s="42"/>
      <c r="D926" s="41"/>
      <c r="E926" s="187" t="s">
        <v>280</v>
      </c>
      <c r="F926" s="188"/>
      <c r="G926" s="79">
        <f>SUM(G924:G924)</f>
        <v>0</v>
      </c>
      <c r="I926" s="121"/>
    </row>
    <row r="927" spans="1:9" s="117" customFormat="1" ht="21.75" customHeight="1">
      <c r="A927" s="41"/>
      <c r="B927" s="42"/>
      <c r="C927" s="42"/>
      <c r="D927" s="41"/>
      <c r="E927" s="187" t="s">
        <v>547</v>
      </c>
      <c r="F927" s="188"/>
      <c r="G927" s="79">
        <f>G925-G926</f>
        <v>0</v>
      </c>
      <c r="I927" s="121"/>
    </row>
    <row r="928" spans="7:10" ht="12.75">
      <c r="G928" s="70"/>
      <c r="J928" s="2"/>
    </row>
    <row r="929" spans="7:10" ht="12.75">
      <c r="G929" s="70"/>
      <c r="J929" s="2"/>
    </row>
    <row r="930" spans="1:10" ht="30.75" customHeight="1">
      <c r="A930" s="4" t="s">
        <v>76</v>
      </c>
      <c r="B930" s="5"/>
      <c r="C930" s="6"/>
      <c r="D930" s="203" t="s">
        <v>196</v>
      </c>
      <c r="E930" s="203"/>
      <c r="F930" s="86"/>
      <c r="G930" s="71"/>
      <c r="J930" s="2"/>
    </row>
    <row r="931" spans="1:10" ht="18.75">
      <c r="A931" s="7">
        <v>31</v>
      </c>
      <c r="B931" s="8" t="s">
        <v>45</v>
      </c>
      <c r="C931" s="9" t="s">
        <v>522</v>
      </c>
      <c r="D931" s="10"/>
      <c r="E931" s="11"/>
      <c r="F931" s="86"/>
      <c r="G931" s="71"/>
      <c r="J931" s="2"/>
    </row>
    <row r="932" spans="1:10" ht="17.25" customHeight="1">
      <c r="A932" s="12"/>
      <c r="B932" s="204" t="s">
        <v>91</v>
      </c>
      <c r="C932" s="205"/>
      <c r="D932" s="13" t="s">
        <v>211</v>
      </c>
      <c r="E932" s="14"/>
      <c r="F932" s="87"/>
      <c r="G932" s="72"/>
      <c r="J932" s="2"/>
    </row>
    <row r="933" spans="1:10" ht="17.25" customHeight="1">
      <c r="A933" s="12"/>
      <c r="B933" s="202" t="s">
        <v>287</v>
      </c>
      <c r="C933" s="196"/>
      <c r="D933" s="54" t="s">
        <v>312</v>
      </c>
      <c r="E933" s="14"/>
      <c r="F933" s="87"/>
      <c r="G933" s="72"/>
      <c r="J933" s="2"/>
    </row>
    <row r="934" spans="1:10" ht="17.25" customHeight="1">
      <c r="A934" s="12"/>
      <c r="B934" s="202" t="s">
        <v>202</v>
      </c>
      <c r="C934" s="201"/>
      <c r="D934" s="128" t="s">
        <v>1</v>
      </c>
      <c r="E934" s="14"/>
      <c r="F934" s="87"/>
      <c r="G934" s="72"/>
      <c r="J934" s="2"/>
    </row>
    <row r="935" spans="1:10" ht="17.25" customHeight="1">
      <c r="A935" s="12"/>
      <c r="B935" s="196" t="s">
        <v>378</v>
      </c>
      <c r="C935" s="202"/>
      <c r="D935" s="129" t="s">
        <v>143</v>
      </c>
      <c r="E935" s="16"/>
      <c r="F935" s="88"/>
      <c r="G935" s="73"/>
      <c r="J935" s="2"/>
    </row>
    <row r="936" spans="1:10" ht="17.25" customHeight="1">
      <c r="A936" s="12"/>
      <c r="B936" s="196" t="s">
        <v>327</v>
      </c>
      <c r="C936" s="197"/>
      <c r="D936" s="123" t="s">
        <v>62</v>
      </c>
      <c r="E936" s="16"/>
      <c r="F936" s="88"/>
      <c r="G936" s="73"/>
      <c r="J936" s="2"/>
    </row>
    <row r="937" spans="1:10" ht="17.25" customHeight="1">
      <c r="A937" s="12"/>
      <c r="B937" s="201" t="s">
        <v>229</v>
      </c>
      <c r="C937" s="196"/>
      <c r="D937" s="123" t="s">
        <v>131</v>
      </c>
      <c r="E937" s="16"/>
      <c r="F937" s="88"/>
      <c r="G937" s="73"/>
      <c r="J937" s="2"/>
    </row>
    <row r="938" spans="1:10" ht="17.25" customHeight="1">
      <c r="A938" s="12"/>
      <c r="B938" s="196" t="s">
        <v>395</v>
      </c>
      <c r="C938" s="197"/>
      <c r="D938" s="53" t="s">
        <v>355</v>
      </c>
      <c r="E938" s="16"/>
      <c r="F938" s="88"/>
      <c r="G938" s="73"/>
      <c r="J938" s="2"/>
    </row>
    <row r="939" spans="1:10" ht="17.25" customHeight="1">
      <c r="A939" s="12"/>
      <c r="B939" s="196" t="s">
        <v>21</v>
      </c>
      <c r="C939" s="197"/>
      <c r="D939" s="18">
        <v>26000</v>
      </c>
      <c r="E939" s="19"/>
      <c r="F939" s="88"/>
      <c r="G939" s="73"/>
      <c r="J939" s="2"/>
    </row>
    <row r="940" spans="1:10" ht="17.25" customHeight="1">
      <c r="A940" s="12"/>
      <c r="B940" s="196" t="s">
        <v>147</v>
      </c>
      <c r="C940" s="197"/>
      <c r="D940" s="15" t="s">
        <v>361</v>
      </c>
      <c r="E940" s="16"/>
      <c r="F940" s="88"/>
      <c r="G940" s="73"/>
      <c r="J940" s="2"/>
    </row>
    <row r="941" spans="1:7" s="118" customFormat="1" ht="20.25" customHeight="1">
      <c r="A941" s="22"/>
      <c r="B941" s="196" t="s">
        <v>336</v>
      </c>
      <c r="C941" s="197"/>
      <c r="D941" s="15">
        <v>316</v>
      </c>
      <c r="E941" s="16"/>
      <c r="F941" s="88"/>
      <c r="G941" s="73"/>
    </row>
    <row r="942" spans="1:10" ht="18" customHeight="1">
      <c r="A942" s="12"/>
      <c r="B942" s="198" t="s">
        <v>426</v>
      </c>
      <c r="C942" s="199"/>
      <c r="D942" s="20">
        <v>10518</v>
      </c>
      <c r="E942" s="21"/>
      <c r="F942" s="89"/>
      <c r="G942" s="74"/>
      <c r="J942" s="2"/>
    </row>
    <row r="943" spans="1:10" s="118" customFormat="1" ht="33.75" customHeight="1">
      <c r="A943" s="22"/>
      <c r="B943" s="200" t="s">
        <v>33</v>
      </c>
      <c r="C943" s="200"/>
      <c r="D943" s="23" t="s">
        <v>3</v>
      </c>
      <c r="E943" s="24" t="s">
        <v>335</v>
      </c>
      <c r="F943" s="25" t="s">
        <v>315</v>
      </c>
      <c r="G943" s="26" t="s">
        <v>38</v>
      </c>
      <c r="J943" s="119"/>
    </row>
    <row r="944" spans="1:10" ht="18" customHeight="1">
      <c r="A944" s="12"/>
      <c r="B944" s="27" t="s">
        <v>94</v>
      </c>
      <c r="C944" s="28"/>
      <c r="D944" s="28"/>
      <c r="E944" s="28"/>
      <c r="F944" s="91"/>
      <c r="G944" s="75"/>
      <c r="J944" s="2"/>
    </row>
    <row r="945" spans="1:10" ht="18" customHeight="1">
      <c r="A945" s="12"/>
      <c r="B945" s="201" t="s">
        <v>295</v>
      </c>
      <c r="C945" s="196"/>
      <c r="D945" s="29" t="s">
        <v>163</v>
      </c>
      <c r="E945" s="30">
        <v>1</v>
      </c>
      <c r="F945" s="92"/>
      <c r="G945" s="76">
        <f>E945*F945</f>
        <v>0</v>
      </c>
      <c r="J945" s="2"/>
    </row>
    <row r="946" spans="1:10" ht="18" customHeight="1">
      <c r="A946" s="12"/>
      <c r="B946" s="31" t="s">
        <v>42</v>
      </c>
      <c r="C946" s="31"/>
      <c r="D946" s="32"/>
      <c r="E946" s="33"/>
      <c r="F946" s="130"/>
      <c r="G946" s="77"/>
      <c r="J946" s="2"/>
    </row>
    <row r="947" spans="1:10" ht="18" customHeight="1">
      <c r="A947" s="12"/>
      <c r="B947" s="189" t="s">
        <v>86</v>
      </c>
      <c r="C947" s="190"/>
      <c r="D947" s="36" t="s">
        <v>163</v>
      </c>
      <c r="E947" s="37">
        <v>1</v>
      </c>
      <c r="F947" s="92"/>
      <c r="G947" s="76">
        <f aca="true" t="shared" si="30" ref="G947:G955">E947*F947</f>
        <v>0</v>
      </c>
      <c r="J947" s="2"/>
    </row>
    <row r="948" spans="1:10" ht="26.25" customHeight="1">
      <c r="A948" s="12"/>
      <c r="B948" s="191" t="s">
        <v>127</v>
      </c>
      <c r="C948" s="192"/>
      <c r="D948" s="29" t="s">
        <v>163</v>
      </c>
      <c r="E948" s="30">
        <v>3</v>
      </c>
      <c r="F948" s="92"/>
      <c r="G948" s="76">
        <f t="shared" si="30"/>
        <v>0</v>
      </c>
      <c r="J948" s="2"/>
    </row>
    <row r="949" spans="1:10" ht="26.25" customHeight="1">
      <c r="A949" s="12"/>
      <c r="B949" s="193" t="s">
        <v>238</v>
      </c>
      <c r="C949" s="194"/>
      <c r="D949" s="36" t="s">
        <v>163</v>
      </c>
      <c r="E949" s="37">
        <v>1</v>
      </c>
      <c r="F949" s="92"/>
      <c r="G949" s="76">
        <f t="shared" si="30"/>
        <v>0</v>
      </c>
      <c r="J949" s="2"/>
    </row>
    <row r="950" spans="1:10" ht="26.25" customHeight="1">
      <c r="A950" s="12"/>
      <c r="B950" s="195" t="s">
        <v>111</v>
      </c>
      <c r="C950" s="185"/>
      <c r="D950" s="36" t="s">
        <v>163</v>
      </c>
      <c r="E950" s="37">
        <v>1</v>
      </c>
      <c r="F950" s="92"/>
      <c r="G950" s="76">
        <f t="shared" si="30"/>
        <v>0</v>
      </c>
      <c r="J950" s="2"/>
    </row>
    <row r="951" spans="1:10" ht="17.25" customHeight="1">
      <c r="A951" s="12"/>
      <c r="B951" s="195" t="s">
        <v>411</v>
      </c>
      <c r="C951" s="185"/>
      <c r="D951" s="36" t="s">
        <v>163</v>
      </c>
      <c r="E951" s="37">
        <v>1</v>
      </c>
      <c r="F951" s="92"/>
      <c r="G951" s="76">
        <f t="shared" si="30"/>
        <v>0</v>
      </c>
      <c r="J951" s="2"/>
    </row>
    <row r="952" spans="1:10" ht="18" customHeight="1">
      <c r="A952" s="12"/>
      <c r="B952" s="189" t="s">
        <v>13</v>
      </c>
      <c r="C952" s="190"/>
      <c r="D952" s="36" t="s">
        <v>163</v>
      </c>
      <c r="E952" s="37">
        <v>1</v>
      </c>
      <c r="F952" s="92"/>
      <c r="G952" s="76">
        <f t="shared" si="30"/>
        <v>0</v>
      </c>
      <c r="J952" s="2"/>
    </row>
    <row r="953" spans="1:10" ht="26.25" customHeight="1">
      <c r="A953" s="12"/>
      <c r="B953" s="184" t="s">
        <v>516</v>
      </c>
      <c r="C953" s="185"/>
      <c r="D953" s="36" t="s">
        <v>163</v>
      </c>
      <c r="E953" s="37">
        <v>1</v>
      </c>
      <c r="F953" s="92"/>
      <c r="G953" s="76">
        <f t="shared" si="30"/>
        <v>0</v>
      </c>
      <c r="J953" s="2"/>
    </row>
    <row r="954" spans="1:10" ht="18" customHeight="1">
      <c r="A954" s="12"/>
      <c r="B954" s="34" t="s">
        <v>389</v>
      </c>
      <c r="C954" s="35"/>
      <c r="D954" s="36" t="s">
        <v>163</v>
      </c>
      <c r="E954" s="37">
        <v>1</v>
      </c>
      <c r="F954" s="92"/>
      <c r="G954" s="76">
        <f t="shared" si="30"/>
        <v>0</v>
      </c>
      <c r="J954" s="2"/>
    </row>
    <row r="955" spans="1:10" ht="18" customHeight="1">
      <c r="A955" s="50"/>
      <c r="B955" s="34" t="s">
        <v>340</v>
      </c>
      <c r="C955" s="39"/>
      <c r="D955" s="36" t="s">
        <v>163</v>
      </c>
      <c r="E955" s="37">
        <v>1</v>
      </c>
      <c r="F955" s="92"/>
      <c r="G955" s="76">
        <f t="shared" si="30"/>
        <v>0</v>
      </c>
      <c r="J955" s="2"/>
    </row>
    <row r="956" spans="1:10" ht="21.75" customHeight="1">
      <c r="A956" s="51"/>
      <c r="B956" s="135"/>
      <c r="C956" s="52"/>
      <c r="D956" s="51"/>
      <c r="E956" s="186" t="s">
        <v>320</v>
      </c>
      <c r="F956" s="186"/>
      <c r="G956" s="78">
        <f>SUM(G945:G955)</f>
        <v>0</v>
      </c>
      <c r="H956" s="133"/>
      <c r="I956" s="133"/>
      <c r="J956" s="2"/>
    </row>
    <row r="957" spans="1:9" s="117" customFormat="1" ht="21.75" customHeight="1">
      <c r="A957" s="41"/>
      <c r="B957" s="42"/>
      <c r="C957" s="42"/>
      <c r="D957" s="41"/>
      <c r="E957" s="187" t="s">
        <v>280</v>
      </c>
      <c r="F957" s="188"/>
      <c r="G957" s="79">
        <f>SUM(G955:G955)</f>
        <v>0</v>
      </c>
      <c r="I957" s="121"/>
    </row>
    <row r="958" spans="1:9" s="117" customFormat="1" ht="21.75" customHeight="1">
      <c r="A958" s="41"/>
      <c r="B958" s="42"/>
      <c r="C958" s="42"/>
      <c r="D958" s="41"/>
      <c r="E958" s="187" t="s">
        <v>547</v>
      </c>
      <c r="F958" s="188"/>
      <c r="G958" s="79">
        <f>G956-G957</f>
        <v>0</v>
      </c>
      <c r="I958" s="121"/>
    </row>
    <row r="959" spans="7:10" ht="12.75">
      <c r="G959" s="70"/>
      <c r="J959" s="2"/>
    </row>
    <row r="960" spans="7:10" ht="12.75">
      <c r="G960" s="70"/>
      <c r="J960" s="2"/>
    </row>
    <row r="961" spans="1:10" ht="30.75" customHeight="1">
      <c r="A961" s="4" t="s">
        <v>76</v>
      </c>
      <c r="B961" s="5"/>
      <c r="C961" s="6"/>
      <c r="D961" s="203" t="s">
        <v>196</v>
      </c>
      <c r="E961" s="203"/>
      <c r="F961" s="86"/>
      <c r="G961" s="71"/>
      <c r="J961" s="2"/>
    </row>
    <row r="962" spans="1:10" ht="18.75">
      <c r="A962" s="7">
        <v>32</v>
      </c>
      <c r="B962" s="8" t="s">
        <v>45</v>
      </c>
      <c r="C962" s="9" t="s">
        <v>95</v>
      </c>
      <c r="D962" s="10"/>
      <c r="E962" s="11"/>
      <c r="F962" s="86"/>
      <c r="G962" s="71"/>
      <c r="J962" s="2"/>
    </row>
    <row r="963" spans="1:10" ht="17.25" customHeight="1">
      <c r="A963" s="12"/>
      <c r="B963" s="204" t="s">
        <v>91</v>
      </c>
      <c r="C963" s="205"/>
      <c r="D963" s="13" t="s">
        <v>35</v>
      </c>
      <c r="E963" s="14"/>
      <c r="F963" s="87"/>
      <c r="G963" s="72"/>
      <c r="J963" s="2"/>
    </row>
    <row r="964" spans="1:10" ht="17.25" customHeight="1">
      <c r="A964" s="12"/>
      <c r="B964" s="202" t="s">
        <v>287</v>
      </c>
      <c r="C964" s="196"/>
      <c r="D964" s="54" t="s">
        <v>312</v>
      </c>
      <c r="E964" s="14"/>
      <c r="F964" s="87"/>
      <c r="G964" s="72"/>
      <c r="J964" s="2"/>
    </row>
    <row r="965" spans="1:10" ht="17.25" customHeight="1">
      <c r="A965" s="12"/>
      <c r="B965" s="202" t="s">
        <v>202</v>
      </c>
      <c r="C965" s="201"/>
      <c r="D965" s="128" t="s">
        <v>162</v>
      </c>
      <c r="E965" s="14"/>
      <c r="F965" s="87"/>
      <c r="G965" s="72"/>
      <c r="J965" s="2"/>
    </row>
    <row r="966" spans="1:10" ht="17.25" customHeight="1">
      <c r="A966" s="12"/>
      <c r="B966" s="196" t="s">
        <v>378</v>
      </c>
      <c r="C966" s="202"/>
      <c r="D966" s="129" t="s">
        <v>110</v>
      </c>
      <c r="E966" s="16"/>
      <c r="F966" s="88"/>
      <c r="G966" s="73"/>
      <c r="J966" s="2"/>
    </row>
    <row r="967" spans="1:10" ht="17.25" customHeight="1">
      <c r="A967" s="12"/>
      <c r="B967" s="196" t="s">
        <v>327</v>
      </c>
      <c r="C967" s="197"/>
      <c r="D967" s="123" t="s">
        <v>348</v>
      </c>
      <c r="E967" s="16"/>
      <c r="F967" s="88"/>
      <c r="G967" s="73"/>
      <c r="J967" s="2"/>
    </row>
    <row r="968" spans="1:10" ht="17.25" customHeight="1">
      <c r="A968" s="12"/>
      <c r="B968" s="201" t="s">
        <v>229</v>
      </c>
      <c r="C968" s="196"/>
      <c r="D968" s="123" t="s">
        <v>116</v>
      </c>
      <c r="E968" s="16"/>
      <c r="F968" s="88"/>
      <c r="G968" s="73"/>
      <c r="J968" s="2"/>
    </row>
    <row r="969" spans="1:10" ht="17.25" customHeight="1">
      <c r="A969" s="12"/>
      <c r="B969" s="196" t="s">
        <v>395</v>
      </c>
      <c r="C969" s="197"/>
      <c r="D969" s="53" t="s">
        <v>355</v>
      </c>
      <c r="E969" s="16"/>
      <c r="F969" s="88"/>
      <c r="G969" s="73"/>
      <c r="J969" s="2"/>
    </row>
    <row r="970" spans="1:10" ht="17.25" customHeight="1">
      <c r="A970" s="12"/>
      <c r="B970" s="196" t="s">
        <v>21</v>
      </c>
      <c r="C970" s="197"/>
      <c r="D970" s="18">
        <v>11990</v>
      </c>
      <c r="E970" s="19"/>
      <c r="F970" s="88"/>
      <c r="G970" s="73"/>
      <c r="J970" s="2"/>
    </row>
    <row r="971" spans="1:10" ht="17.25" customHeight="1">
      <c r="A971" s="12"/>
      <c r="B971" s="196" t="s">
        <v>147</v>
      </c>
      <c r="C971" s="197"/>
      <c r="D971" s="15" t="s">
        <v>264</v>
      </c>
      <c r="E971" s="16"/>
      <c r="F971" s="88"/>
      <c r="G971" s="73"/>
      <c r="J971" s="2"/>
    </row>
    <row r="972" spans="1:7" s="118" customFormat="1" ht="20.25" customHeight="1">
      <c r="A972" s="22"/>
      <c r="B972" s="196" t="s">
        <v>336</v>
      </c>
      <c r="C972" s="197"/>
      <c r="D972" s="15">
        <v>151</v>
      </c>
      <c r="E972" s="16"/>
      <c r="F972" s="88"/>
      <c r="G972" s="73"/>
    </row>
    <row r="973" spans="1:10" ht="18" customHeight="1">
      <c r="A973" s="12"/>
      <c r="B973" s="198" t="s">
        <v>426</v>
      </c>
      <c r="C973" s="199"/>
      <c r="D973" s="20">
        <v>4580</v>
      </c>
      <c r="E973" s="21"/>
      <c r="F973" s="89"/>
      <c r="G973" s="74"/>
      <c r="J973" s="2"/>
    </row>
    <row r="974" spans="1:10" s="118" customFormat="1" ht="33.75" customHeight="1">
      <c r="A974" s="22"/>
      <c r="B974" s="200" t="s">
        <v>33</v>
      </c>
      <c r="C974" s="200"/>
      <c r="D974" s="23" t="s">
        <v>3</v>
      </c>
      <c r="E974" s="24" t="s">
        <v>335</v>
      </c>
      <c r="F974" s="25" t="s">
        <v>315</v>
      </c>
      <c r="G974" s="26" t="s">
        <v>38</v>
      </c>
      <c r="J974" s="119"/>
    </row>
    <row r="975" spans="1:10" ht="18" customHeight="1">
      <c r="A975" s="12"/>
      <c r="B975" s="27" t="s">
        <v>94</v>
      </c>
      <c r="C975" s="28"/>
      <c r="D975" s="28"/>
      <c r="E975" s="28"/>
      <c r="F975" s="91"/>
      <c r="G975" s="75"/>
      <c r="J975" s="2"/>
    </row>
    <row r="976" spans="1:10" ht="18" customHeight="1">
      <c r="A976" s="12"/>
      <c r="B976" s="201" t="s">
        <v>295</v>
      </c>
      <c r="C976" s="196"/>
      <c r="D976" s="29" t="s">
        <v>163</v>
      </c>
      <c r="E976" s="30">
        <v>1</v>
      </c>
      <c r="F976" s="92"/>
      <c r="G976" s="76">
        <f>E976*F976</f>
        <v>0</v>
      </c>
      <c r="J976" s="2"/>
    </row>
    <row r="977" spans="1:10" ht="18" customHeight="1">
      <c r="A977" s="12"/>
      <c r="B977" s="31" t="s">
        <v>42</v>
      </c>
      <c r="C977" s="31"/>
      <c r="D977" s="32"/>
      <c r="E977" s="33"/>
      <c r="F977" s="130"/>
      <c r="G977" s="77"/>
      <c r="J977" s="2"/>
    </row>
    <row r="978" spans="1:10" ht="18" customHeight="1">
      <c r="A978" s="12"/>
      <c r="B978" s="189" t="s">
        <v>86</v>
      </c>
      <c r="C978" s="190"/>
      <c r="D978" s="36" t="s">
        <v>163</v>
      </c>
      <c r="E978" s="37">
        <v>1</v>
      </c>
      <c r="F978" s="92"/>
      <c r="G978" s="76">
        <f aca="true" t="shared" si="31" ref="G978:G986">E978*F978</f>
        <v>0</v>
      </c>
      <c r="J978" s="2"/>
    </row>
    <row r="979" spans="1:10" ht="26.25" customHeight="1">
      <c r="A979" s="12"/>
      <c r="B979" s="191" t="s">
        <v>127</v>
      </c>
      <c r="C979" s="192"/>
      <c r="D979" s="29" t="s">
        <v>163</v>
      </c>
      <c r="E979" s="30">
        <v>3</v>
      </c>
      <c r="F979" s="92"/>
      <c r="G979" s="76">
        <f t="shared" si="31"/>
        <v>0</v>
      </c>
      <c r="J979" s="2"/>
    </row>
    <row r="980" spans="1:10" ht="26.25" customHeight="1">
      <c r="A980" s="12"/>
      <c r="B980" s="193" t="s">
        <v>238</v>
      </c>
      <c r="C980" s="194"/>
      <c r="D980" s="36" t="s">
        <v>163</v>
      </c>
      <c r="E980" s="37">
        <v>1</v>
      </c>
      <c r="F980" s="92"/>
      <c r="G980" s="76">
        <f t="shared" si="31"/>
        <v>0</v>
      </c>
      <c r="J980" s="2"/>
    </row>
    <row r="981" spans="1:10" ht="26.25" customHeight="1">
      <c r="A981" s="12"/>
      <c r="B981" s="195" t="s">
        <v>111</v>
      </c>
      <c r="C981" s="185"/>
      <c r="D981" s="36" t="s">
        <v>163</v>
      </c>
      <c r="E981" s="37">
        <v>1</v>
      </c>
      <c r="F981" s="92"/>
      <c r="G981" s="76">
        <f t="shared" si="31"/>
        <v>0</v>
      </c>
      <c r="J981" s="2"/>
    </row>
    <row r="982" spans="1:10" ht="17.25" customHeight="1">
      <c r="A982" s="12"/>
      <c r="B982" s="195" t="s">
        <v>411</v>
      </c>
      <c r="C982" s="185"/>
      <c r="D982" s="36" t="s">
        <v>163</v>
      </c>
      <c r="E982" s="37">
        <v>1</v>
      </c>
      <c r="F982" s="92"/>
      <c r="G982" s="76">
        <f t="shared" si="31"/>
        <v>0</v>
      </c>
      <c r="J982" s="2"/>
    </row>
    <row r="983" spans="1:10" ht="18" customHeight="1">
      <c r="A983" s="12"/>
      <c r="B983" s="189" t="s">
        <v>13</v>
      </c>
      <c r="C983" s="190"/>
      <c r="D983" s="36" t="s">
        <v>163</v>
      </c>
      <c r="E983" s="37">
        <v>1</v>
      </c>
      <c r="F983" s="92"/>
      <c r="G983" s="76">
        <f t="shared" si="31"/>
        <v>0</v>
      </c>
      <c r="J983" s="2"/>
    </row>
    <row r="984" spans="1:10" ht="26.25" customHeight="1">
      <c r="A984" s="12"/>
      <c r="B984" s="184" t="s">
        <v>516</v>
      </c>
      <c r="C984" s="185"/>
      <c r="D984" s="36" t="s">
        <v>163</v>
      </c>
      <c r="E984" s="37">
        <v>1</v>
      </c>
      <c r="F984" s="92"/>
      <c r="G984" s="76">
        <f t="shared" si="31"/>
        <v>0</v>
      </c>
      <c r="J984" s="2"/>
    </row>
    <row r="985" spans="1:10" ht="18" customHeight="1">
      <c r="A985" s="12"/>
      <c r="B985" s="34" t="s">
        <v>389</v>
      </c>
      <c r="C985" s="35"/>
      <c r="D985" s="36" t="s">
        <v>163</v>
      </c>
      <c r="E985" s="37">
        <v>1</v>
      </c>
      <c r="F985" s="92"/>
      <c r="G985" s="76">
        <f t="shared" si="31"/>
        <v>0</v>
      </c>
      <c r="J985" s="2"/>
    </row>
    <row r="986" spans="1:10" ht="18" customHeight="1">
      <c r="A986" s="50"/>
      <c r="B986" s="34" t="s">
        <v>340</v>
      </c>
      <c r="C986" s="39"/>
      <c r="D986" s="36" t="s">
        <v>163</v>
      </c>
      <c r="E986" s="37">
        <v>1</v>
      </c>
      <c r="F986" s="92"/>
      <c r="G986" s="76">
        <f t="shared" si="31"/>
        <v>0</v>
      </c>
      <c r="J986" s="2"/>
    </row>
    <row r="987" spans="1:10" ht="21.75" customHeight="1">
      <c r="A987" s="51"/>
      <c r="B987" s="52"/>
      <c r="C987" s="52"/>
      <c r="D987" s="51"/>
      <c r="E987" s="186" t="s">
        <v>320</v>
      </c>
      <c r="F987" s="186"/>
      <c r="G987" s="78">
        <f>SUM(G976:G986)</f>
        <v>0</v>
      </c>
      <c r="J987" s="2"/>
    </row>
    <row r="988" spans="1:9" s="117" customFormat="1" ht="21.75" customHeight="1">
      <c r="A988" s="41"/>
      <c r="B988" s="136"/>
      <c r="C988" s="42"/>
      <c r="D988" s="41"/>
      <c r="E988" s="187" t="s">
        <v>280</v>
      </c>
      <c r="F988" s="188"/>
      <c r="G988" s="79">
        <f>SUM(G986:G986)</f>
        <v>0</v>
      </c>
      <c r="H988" s="134"/>
      <c r="I988" s="133"/>
    </row>
    <row r="989" spans="1:9" s="117" customFormat="1" ht="21.75" customHeight="1">
      <c r="A989" s="41"/>
      <c r="B989" s="136"/>
      <c r="C989" s="42"/>
      <c r="D989" s="41"/>
      <c r="E989" s="187" t="s">
        <v>547</v>
      </c>
      <c r="F989" s="188"/>
      <c r="G989" s="79">
        <f>G987-G988</f>
        <v>0</v>
      </c>
      <c r="H989" s="134"/>
      <c r="I989" s="133"/>
    </row>
    <row r="990" spans="7:10" ht="12.75">
      <c r="G990" s="70"/>
      <c r="J990" s="2"/>
    </row>
    <row r="991" spans="7:10" ht="12.75">
      <c r="G991" s="70"/>
      <c r="J991" s="2"/>
    </row>
    <row r="992" spans="1:10" ht="30.75" customHeight="1">
      <c r="A992" s="4" t="s">
        <v>76</v>
      </c>
      <c r="B992" s="5"/>
      <c r="C992" s="6"/>
      <c r="D992" s="203" t="s">
        <v>196</v>
      </c>
      <c r="E992" s="203"/>
      <c r="F992" s="86"/>
      <c r="G992" s="71"/>
      <c r="J992" s="2"/>
    </row>
    <row r="993" spans="1:10" ht="18.75">
      <c r="A993" s="7">
        <v>33</v>
      </c>
      <c r="B993" s="8" t="s">
        <v>45</v>
      </c>
      <c r="C993" s="9" t="s">
        <v>367</v>
      </c>
      <c r="D993" s="10"/>
      <c r="E993" s="11"/>
      <c r="F993" s="86"/>
      <c r="G993" s="71"/>
      <c r="J993" s="2"/>
    </row>
    <row r="994" spans="1:10" ht="17.25" customHeight="1">
      <c r="A994" s="12"/>
      <c r="B994" s="204" t="s">
        <v>91</v>
      </c>
      <c r="C994" s="205"/>
      <c r="D994" s="13" t="s">
        <v>35</v>
      </c>
      <c r="E994" s="14"/>
      <c r="F994" s="87"/>
      <c r="G994" s="72"/>
      <c r="J994" s="2"/>
    </row>
    <row r="995" spans="1:10" ht="17.25" customHeight="1">
      <c r="A995" s="12"/>
      <c r="B995" s="202" t="s">
        <v>287</v>
      </c>
      <c r="C995" s="196"/>
      <c r="D995" s="13" t="s">
        <v>312</v>
      </c>
      <c r="E995" s="14"/>
      <c r="F995" s="87"/>
      <c r="G995" s="72"/>
      <c r="J995" s="2"/>
    </row>
    <row r="996" spans="1:10" ht="17.25" customHeight="1">
      <c r="A996" s="12"/>
      <c r="B996" s="202" t="s">
        <v>202</v>
      </c>
      <c r="C996" s="196"/>
      <c r="D996" s="53" t="s">
        <v>101</v>
      </c>
      <c r="E996" s="14"/>
      <c r="F996" s="87"/>
      <c r="G996" s="72"/>
      <c r="J996" s="2"/>
    </row>
    <row r="997" spans="1:10" ht="17.25" customHeight="1">
      <c r="A997" s="12"/>
      <c r="B997" s="196" t="s">
        <v>378</v>
      </c>
      <c r="C997" s="197"/>
      <c r="D997" s="122" t="s">
        <v>222</v>
      </c>
      <c r="E997" s="16"/>
      <c r="F997" s="88"/>
      <c r="G997" s="73"/>
      <c r="J997" s="2"/>
    </row>
    <row r="998" spans="1:10" ht="17.25" customHeight="1">
      <c r="A998" s="12"/>
      <c r="B998" s="196" t="s">
        <v>327</v>
      </c>
      <c r="C998" s="197"/>
      <c r="D998" s="122" t="s">
        <v>239</v>
      </c>
      <c r="E998" s="16"/>
      <c r="F998" s="88"/>
      <c r="G998" s="73"/>
      <c r="J998" s="2"/>
    </row>
    <row r="999" spans="1:10" ht="17.25" customHeight="1">
      <c r="A999" s="12"/>
      <c r="B999" s="201" t="s">
        <v>229</v>
      </c>
      <c r="C999" s="196"/>
      <c r="D999" s="123" t="s">
        <v>330</v>
      </c>
      <c r="E999" s="16"/>
      <c r="F999" s="88"/>
      <c r="G999" s="73"/>
      <c r="J999" s="2"/>
    </row>
    <row r="1000" spans="1:10" ht="17.25" customHeight="1">
      <c r="A1000" s="12"/>
      <c r="B1000" s="196" t="s">
        <v>395</v>
      </c>
      <c r="C1000" s="197"/>
      <c r="D1000" s="53" t="s">
        <v>90</v>
      </c>
      <c r="E1000" s="16"/>
      <c r="F1000" s="88"/>
      <c r="G1000" s="73"/>
      <c r="J1000" s="2"/>
    </row>
    <row r="1001" spans="1:10" ht="17.25" customHeight="1">
      <c r="A1001" s="12"/>
      <c r="B1001" s="196" t="s">
        <v>21</v>
      </c>
      <c r="C1001" s="197"/>
      <c r="D1001" s="18">
        <v>11990</v>
      </c>
      <c r="E1001" s="19"/>
      <c r="F1001" s="88"/>
      <c r="G1001" s="73"/>
      <c r="J1001" s="2"/>
    </row>
    <row r="1002" spans="1:10" ht="17.25" customHeight="1">
      <c r="A1002" s="12"/>
      <c r="B1002" s="196" t="s">
        <v>147</v>
      </c>
      <c r="C1002" s="197"/>
      <c r="D1002" s="15" t="s">
        <v>170</v>
      </c>
      <c r="E1002" s="16"/>
      <c r="F1002" s="88"/>
      <c r="G1002" s="73"/>
      <c r="J1002" s="2"/>
    </row>
    <row r="1003" spans="1:7" s="118" customFormat="1" ht="20.25" customHeight="1">
      <c r="A1003" s="22"/>
      <c r="B1003" s="196" t="s">
        <v>336</v>
      </c>
      <c r="C1003" s="197"/>
      <c r="D1003" s="15">
        <v>151</v>
      </c>
      <c r="E1003" s="16"/>
      <c r="F1003" s="88"/>
      <c r="G1003" s="73"/>
    </row>
    <row r="1004" spans="1:10" ht="18" customHeight="1">
      <c r="A1004" s="12"/>
      <c r="B1004" s="198" t="s">
        <v>426</v>
      </c>
      <c r="C1004" s="199"/>
      <c r="D1004" s="20">
        <v>4580</v>
      </c>
      <c r="E1004" s="21"/>
      <c r="F1004" s="89"/>
      <c r="G1004" s="74"/>
      <c r="J1004" s="2"/>
    </row>
    <row r="1005" spans="1:10" s="118" customFormat="1" ht="33.75" customHeight="1">
      <c r="A1005" s="22"/>
      <c r="B1005" s="200" t="s">
        <v>33</v>
      </c>
      <c r="C1005" s="200"/>
      <c r="D1005" s="23" t="s">
        <v>3</v>
      </c>
      <c r="E1005" s="24" t="s">
        <v>335</v>
      </c>
      <c r="F1005" s="25" t="s">
        <v>315</v>
      </c>
      <c r="G1005" s="26" t="s">
        <v>38</v>
      </c>
      <c r="J1005" s="119"/>
    </row>
    <row r="1006" spans="1:10" ht="18" customHeight="1">
      <c r="A1006" s="12"/>
      <c r="B1006" s="27" t="s">
        <v>94</v>
      </c>
      <c r="C1006" s="28"/>
      <c r="D1006" s="28"/>
      <c r="E1006" s="28"/>
      <c r="F1006" s="91"/>
      <c r="G1006" s="75"/>
      <c r="J1006" s="2"/>
    </row>
    <row r="1007" spans="1:10" ht="18" customHeight="1">
      <c r="A1007" s="12"/>
      <c r="B1007" s="201" t="s">
        <v>295</v>
      </c>
      <c r="C1007" s="196"/>
      <c r="D1007" s="29" t="s">
        <v>163</v>
      </c>
      <c r="E1007" s="30">
        <v>1</v>
      </c>
      <c r="F1007" s="92"/>
      <c r="G1007" s="76">
        <f>E1007*F1007</f>
        <v>0</v>
      </c>
      <c r="J1007" s="2"/>
    </row>
    <row r="1008" spans="1:10" ht="18" customHeight="1">
      <c r="A1008" s="12"/>
      <c r="B1008" s="31" t="s">
        <v>42</v>
      </c>
      <c r="C1008" s="31"/>
      <c r="D1008" s="32"/>
      <c r="E1008" s="33"/>
      <c r="F1008" s="130"/>
      <c r="G1008" s="77"/>
      <c r="J1008" s="2"/>
    </row>
    <row r="1009" spans="1:10" ht="18" customHeight="1">
      <c r="A1009" s="12"/>
      <c r="B1009" s="189" t="s">
        <v>86</v>
      </c>
      <c r="C1009" s="190"/>
      <c r="D1009" s="36" t="s">
        <v>163</v>
      </c>
      <c r="E1009" s="37">
        <v>1</v>
      </c>
      <c r="F1009" s="92"/>
      <c r="G1009" s="76">
        <f aca="true" t="shared" si="32" ref="G1009:G1017">E1009*F1009</f>
        <v>0</v>
      </c>
      <c r="J1009" s="2"/>
    </row>
    <row r="1010" spans="1:10" ht="26.25" customHeight="1">
      <c r="A1010" s="12"/>
      <c r="B1010" s="191" t="s">
        <v>127</v>
      </c>
      <c r="C1010" s="192"/>
      <c r="D1010" s="29" t="s">
        <v>163</v>
      </c>
      <c r="E1010" s="30">
        <v>3</v>
      </c>
      <c r="F1010" s="92"/>
      <c r="G1010" s="76">
        <f t="shared" si="32"/>
        <v>0</v>
      </c>
      <c r="J1010" s="2"/>
    </row>
    <row r="1011" spans="1:10" ht="26.25" customHeight="1">
      <c r="A1011" s="12"/>
      <c r="B1011" s="193" t="s">
        <v>238</v>
      </c>
      <c r="C1011" s="194"/>
      <c r="D1011" s="36" t="s">
        <v>163</v>
      </c>
      <c r="E1011" s="37">
        <v>1</v>
      </c>
      <c r="F1011" s="92"/>
      <c r="G1011" s="76">
        <f t="shared" si="32"/>
        <v>0</v>
      </c>
      <c r="J1011" s="2"/>
    </row>
    <row r="1012" spans="1:10" ht="26.25" customHeight="1">
      <c r="A1012" s="12"/>
      <c r="B1012" s="195" t="s">
        <v>111</v>
      </c>
      <c r="C1012" s="185"/>
      <c r="D1012" s="36" t="s">
        <v>163</v>
      </c>
      <c r="E1012" s="37">
        <v>1</v>
      </c>
      <c r="F1012" s="92"/>
      <c r="G1012" s="76">
        <f t="shared" si="32"/>
        <v>0</v>
      </c>
      <c r="J1012" s="2"/>
    </row>
    <row r="1013" spans="1:10" ht="17.25" customHeight="1">
      <c r="A1013" s="12"/>
      <c r="B1013" s="195" t="s">
        <v>411</v>
      </c>
      <c r="C1013" s="185"/>
      <c r="D1013" s="36" t="s">
        <v>163</v>
      </c>
      <c r="E1013" s="37">
        <v>1</v>
      </c>
      <c r="F1013" s="92"/>
      <c r="G1013" s="76">
        <f t="shared" si="32"/>
        <v>0</v>
      </c>
      <c r="J1013" s="2"/>
    </row>
    <row r="1014" spans="1:10" ht="18" customHeight="1">
      <c r="A1014" s="12"/>
      <c r="B1014" s="189" t="s">
        <v>13</v>
      </c>
      <c r="C1014" s="190"/>
      <c r="D1014" s="36" t="s">
        <v>163</v>
      </c>
      <c r="E1014" s="37">
        <v>1</v>
      </c>
      <c r="F1014" s="92"/>
      <c r="G1014" s="76">
        <f t="shared" si="32"/>
        <v>0</v>
      </c>
      <c r="J1014" s="2"/>
    </row>
    <row r="1015" spans="1:10" ht="26.25" customHeight="1">
      <c r="A1015" s="12"/>
      <c r="B1015" s="184" t="s">
        <v>516</v>
      </c>
      <c r="C1015" s="185"/>
      <c r="D1015" s="36" t="s">
        <v>163</v>
      </c>
      <c r="E1015" s="37">
        <v>1</v>
      </c>
      <c r="F1015" s="92"/>
      <c r="G1015" s="76">
        <f t="shared" si="32"/>
        <v>0</v>
      </c>
      <c r="J1015" s="2"/>
    </row>
    <row r="1016" spans="1:10" ht="18" customHeight="1">
      <c r="A1016" s="12"/>
      <c r="B1016" s="34" t="s">
        <v>389</v>
      </c>
      <c r="C1016" s="35"/>
      <c r="D1016" s="36" t="s">
        <v>163</v>
      </c>
      <c r="E1016" s="37">
        <v>1</v>
      </c>
      <c r="F1016" s="92"/>
      <c r="G1016" s="76">
        <f t="shared" si="32"/>
        <v>0</v>
      </c>
      <c r="J1016" s="2"/>
    </row>
    <row r="1017" spans="1:10" ht="18" customHeight="1">
      <c r="A1017" s="50"/>
      <c r="B1017" s="34" t="s">
        <v>340</v>
      </c>
      <c r="C1017" s="39"/>
      <c r="D1017" s="36" t="s">
        <v>163</v>
      </c>
      <c r="E1017" s="37">
        <v>1</v>
      </c>
      <c r="F1017" s="92"/>
      <c r="G1017" s="76">
        <f t="shared" si="32"/>
        <v>0</v>
      </c>
      <c r="J1017" s="2"/>
    </row>
    <row r="1018" spans="1:10" ht="21.75" customHeight="1">
      <c r="A1018" s="51"/>
      <c r="B1018" s="52"/>
      <c r="C1018" s="52"/>
      <c r="D1018" s="51"/>
      <c r="E1018" s="186" t="s">
        <v>320</v>
      </c>
      <c r="F1018" s="186"/>
      <c r="G1018" s="78">
        <f>SUM(G1007:G1017)</f>
        <v>0</v>
      </c>
      <c r="I1018" s="120"/>
      <c r="J1018" s="2"/>
    </row>
    <row r="1019" spans="1:9" s="117" customFormat="1" ht="21.75" customHeight="1">
      <c r="A1019" s="41"/>
      <c r="B1019" s="42"/>
      <c r="C1019" s="42"/>
      <c r="D1019" s="41"/>
      <c r="E1019" s="187" t="s">
        <v>280</v>
      </c>
      <c r="F1019" s="188"/>
      <c r="G1019" s="79">
        <f>SUM(G1017:G1017)</f>
        <v>0</v>
      </c>
      <c r="I1019" s="121"/>
    </row>
    <row r="1020" spans="1:9" s="117" customFormat="1" ht="21.75" customHeight="1">
      <c r="A1020" s="41"/>
      <c r="B1020" s="42"/>
      <c r="C1020" s="42"/>
      <c r="D1020" s="41"/>
      <c r="E1020" s="187" t="s">
        <v>547</v>
      </c>
      <c r="F1020" s="188"/>
      <c r="G1020" s="79">
        <f>G1018-G1019</f>
        <v>0</v>
      </c>
      <c r="I1020" s="121"/>
    </row>
    <row r="1021" spans="7:10" ht="12.75">
      <c r="G1021" s="70"/>
      <c r="J1021" s="2"/>
    </row>
    <row r="1022" spans="7:10" ht="12.75">
      <c r="G1022" s="70"/>
      <c r="J1022" s="2"/>
    </row>
    <row r="1023" spans="1:10" ht="30.75" customHeight="1">
      <c r="A1023" s="4" t="s">
        <v>76</v>
      </c>
      <c r="B1023" s="5"/>
      <c r="C1023" s="6"/>
      <c r="D1023" s="203" t="s">
        <v>196</v>
      </c>
      <c r="E1023" s="203"/>
      <c r="F1023" s="86"/>
      <c r="G1023" s="71"/>
      <c r="J1023" s="2"/>
    </row>
    <row r="1024" spans="1:10" ht="18.75">
      <c r="A1024" s="7">
        <v>34</v>
      </c>
      <c r="B1024" s="8" t="s">
        <v>45</v>
      </c>
      <c r="C1024" s="9" t="s">
        <v>260</v>
      </c>
      <c r="D1024" s="10"/>
      <c r="E1024" s="11"/>
      <c r="F1024" s="86"/>
      <c r="G1024" s="71"/>
      <c r="J1024" s="2"/>
    </row>
    <row r="1025" spans="1:10" ht="17.25" customHeight="1">
      <c r="A1025" s="12"/>
      <c r="B1025" s="204" t="s">
        <v>91</v>
      </c>
      <c r="C1025" s="205"/>
      <c r="D1025" s="13" t="s">
        <v>211</v>
      </c>
      <c r="E1025" s="14"/>
      <c r="F1025" s="87"/>
      <c r="G1025" s="72"/>
      <c r="J1025" s="2"/>
    </row>
    <row r="1026" spans="1:10" ht="17.25" customHeight="1">
      <c r="A1026" s="12"/>
      <c r="B1026" s="202" t="s">
        <v>287</v>
      </c>
      <c r="C1026" s="196"/>
      <c r="D1026" s="13" t="s">
        <v>312</v>
      </c>
      <c r="E1026" s="14"/>
      <c r="F1026" s="87"/>
      <c r="G1026" s="72"/>
      <c r="J1026" s="2"/>
    </row>
    <row r="1027" spans="1:10" ht="17.25" customHeight="1">
      <c r="A1027" s="12"/>
      <c r="B1027" s="202" t="s">
        <v>202</v>
      </c>
      <c r="C1027" s="196"/>
      <c r="D1027" s="65" t="s">
        <v>5</v>
      </c>
      <c r="E1027" s="14"/>
      <c r="F1027" s="87"/>
      <c r="G1027" s="72"/>
      <c r="J1027" s="2"/>
    </row>
    <row r="1028" spans="1:10" ht="17.25" customHeight="1">
      <c r="A1028" s="12"/>
      <c r="B1028" s="196" t="s">
        <v>378</v>
      </c>
      <c r="C1028" s="202"/>
      <c r="D1028" s="122" t="s">
        <v>108</v>
      </c>
      <c r="E1028" s="16"/>
      <c r="F1028" s="88"/>
      <c r="G1028" s="73"/>
      <c r="J1028" s="2"/>
    </row>
    <row r="1029" spans="1:10" ht="17.25" customHeight="1">
      <c r="A1029" s="12"/>
      <c r="B1029" s="196" t="s">
        <v>327</v>
      </c>
      <c r="C1029" s="197"/>
      <c r="D1029" s="122" t="s">
        <v>254</v>
      </c>
      <c r="E1029" s="16"/>
      <c r="F1029" s="88"/>
      <c r="G1029" s="73"/>
      <c r="J1029" s="2"/>
    </row>
    <row r="1030" spans="1:10" ht="17.25" customHeight="1">
      <c r="A1030" s="12"/>
      <c r="B1030" s="201" t="s">
        <v>229</v>
      </c>
      <c r="C1030" s="196"/>
      <c r="D1030" s="123" t="s">
        <v>116</v>
      </c>
      <c r="E1030" s="16"/>
      <c r="F1030" s="88"/>
      <c r="G1030" s="73"/>
      <c r="J1030" s="2"/>
    </row>
    <row r="1031" spans="1:10" ht="17.25" customHeight="1">
      <c r="A1031" s="12"/>
      <c r="B1031" s="196" t="s">
        <v>395</v>
      </c>
      <c r="C1031" s="197"/>
      <c r="D1031" s="53" t="s">
        <v>90</v>
      </c>
      <c r="E1031" s="16"/>
      <c r="F1031" s="88"/>
      <c r="G1031" s="73"/>
      <c r="J1031" s="2"/>
    </row>
    <row r="1032" spans="1:10" ht="17.25" customHeight="1">
      <c r="A1032" s="12"/>
      <c r="B1032" s="196" t="s">
        <v>21</v>
      </c>
      <c r="C1032" s="197"/>
      <c r="D1032" s="18">
        <v>18000</v>
      </c>
      <c r="E1032" s="19"/>
      <c r="F1032" s="88"/>
      <c r="G1032" s="73"/>
      <c r="J1032" s="2"/>
    </row>
    <row r="1033" spans="1:10" ht="17.25" customHeight="1">
      <c r="A1033" s="12"/>
      <c r="B1033" s="196" t="s">
        <v>147</v>
      </c>
      <c r="C1033" s="197"/>
      <c r="D1033" s="15" t="s">
        <v>170</v>
      </c>
      <c r="E1033" s="16"/>
      <c r="F1033" s="88"/>
      <c r="G1033" s="73"/>
      <c r="J1033" s="2"/>
    </row>
    <row r="1034" spans="1:7" s="118" customFormat="1" ht="20.25" customHeight="1">
      <c r="A1034" s="22"/>
      <c r="B1034" s="196" t="s">
        <v>336</v>
      </c>
      <c r="C1034" s="197"/>
      <c r="D1034" s="15">
        <v>206</v>
      </c>
      <c r="E1034" s="16"/>
      <c r="F1034" s="88"/>
      <c r="G1034" s="73"/>
    </row>
    <row r="1035" spans="1:10" ht="18" customHeight="1">
      <c r="A1035" s="12"/>
      <c r="B1035" s="198" t="s">
        <v>426</v>
      </c>
      <c r="C1035" s="199"/>
      <c r="D1035" s="20">
        <v>6871</v>
      </c>
      <c r="E1035" s="21"/>
      <c r="F1035" s="89"/>
      <c r="G1035" s="74"/>
      <c r="J1035" s="2"/>
    </row>
    <row r="1036" spans="1:10" s="118" customFormat="1" ht="33.75" customHeight="1">
      <c r="A1036" s="22"/>
      <c r="B1036" s="200" t="s">
        <v>33</v>
      </c>
      <c r="C1036" s="200"/>
      <c r="D1036" s="23" t="s">
        <v>3</v>
      </c>
      <c r="E1036" s="24" t="s">
        <v>335</v>
      </c>
      <c r="F1036" s="25" t="s">
        <v>315</v>
      </c>
      <c r="G1036" s="26" t="s">
        <v>38</v>
      </c>
      <c r="J1036" s="119"/>
    </row>
    <row r="1037" spans="1:10" ht="18" customHeight="1">
      <c r="A1037" s="12"/>
      <c r="B1037" s="27" t="s">
        <v>94</v>
      </c>
      <c r="C1037" s="28"/>
      <c r="D1037" s="28"/>
      <c r="E1037" s="28"/>
      <c r="F1037" s="91"/>
      <c r="G1037" s="75"/>
      <c r="J1037" s="2"/>
    </row>
    <row r="1038" spans="1:10" ht="18" customHeight="1">
      <c r="A1038" s="12"/>
      <c r="B1038" s="201" t="s">
        <v>295</v>
      </c>
      <c r="C1038" s="196"/>
      <c r="D1038" s="29" t="s">
        <v>163</v>
      </c>
      <c r="E1038" s="30">
        <v>1</v>
      </c>
      <c r="F1038" s="92"/>
      <c r="G1038" s="76">
        <f>E1038*F1038</f>
        <v>0</v>
      </c>
      <c r="J1038" s="2"/>
    </row>
    <row r="1039" spans="1:10" ht="18" customHeight="1">
      <c r="A1039" s="12"/>
      <c r="B1039" s="31" t="s">
        <v>42</v>
      </c>
      <c r="C1039" s="31"/>
      <c r="D1039" s="32"/>
      <c r="E1039" s="33"/>
      <c r="F1039" s="130"/>
      <c r="G1039" s="77"/>
      <c r="J1039" s="2"/>
    </row>
    <row r="1040" spans="1:10" ht="18" customHeight="1">
      <c r="A1040" s="12"/>
      <c r="B1040" s="189" t="s">
        <v>86</v>
      </c>
      <c r="C1040" s="190"/>
      <c r="D1040" s="36" t="s">
        <v>163</v>
      </c>
      <c r="E1040" s="37">
        <v>1</v>
      </c>
      <c r="F1040" s="92"/>
      <c r="G1040" s="76">
        <f aca="true" t="shared" si="33" ref="G1040:G1048">E1040*F1040</f>
        <v>0</v>
      </c>
      <c r="J1040" s="2"/>
    </row>
    <row r="1041" spans="1:10" ht="26.25" customHeight="1">
      <c r="A1041" s="12"/>
      <c r="B1041" s="191" t="s">
        <v>127</v>
      </c>
      <c r="C1041" s="192"/>
      <c r="D1041" s="29" t="s">
        <v>163</v>
      </c>
      <c r="E1041" s="30">
        <v>1</v>
      </c>
      <c r="F1041" s="92"/>
      <c r="G1041" s="76">
        <f t="shared" si="33"/>
        <v>0</v>
      </c>
      <c r="J1041" s="2"/>
    </row>
    <row r="1042" spans="1:10" ht="26.25" customHeight="1">
      <c r="A1042" s="12"/>
      <c r="B1042" s="193" t="s">
        <v>238</v>
      </c>
      <c r="C1042" s="194"/>
      <c r="D1042" s="36" t="s">
        <v>163</v>
      </c>
      <c r="E1042" s="37">
        <v>1</v>
      </c>
      <c r="F1042" s="92"/>
      <c r="G1042" s="76">
        <f t="shared" si="33"/>
        <v>0</v>
      </c>
      <c r="J1042" s="2"/>
    </row>
    <row r="1043" spans="1:10" ht="26.25" customHeight="1">
      <c r="A1043" s="12"/>
      <c r="B1043" s="195" t="s">
        <v>111</v>
      </c>
      <c r="C1043" s="185"/>
      <c r="D1043" s="36" t="s">
        <v>163</v>
      </c>
      <c r="E1043" s="37">
        <v>1</v>
      </c>
      <c r="F1043" s="92"/>
      <c r="G1043" s="76">
        <f t="shared" si="33"/>
        <v>0</v>
      </c>
      <c r="J1043" s="2"/>
    </row>
    <row r="1044" spans="1:10" ht="17.25" customHeight="1">
      <c r="A1044" s="12"/>
      <c r="B1044" s="195" t="s">
        <v>411</v>
      </c>
      <c r="C1044" s="185"/>
      <c r="D1044" s="36" t="s">
        <v>163</v>
      </c>
      <c r="E1044" s="37">
        <v>1</v>
      </c>
      <c r="F1044" s="92"/>
      <c r="G1044" s="76">
        <f t="shared" si="33"/>
        <v>0</v>
      </c>
      <c r="J1044" s="2"/>
    </row>
    <row r="1045" spans="1:10" ht="18" customHeight="1">
      <c r="A1045" s="12"/>
      <c r="B1045" s="189" t="s">
        <v>13</v>
      </c>
      <c r="C1045" s="190"/>
      <c r="D1045" s="36" t="s">
        <v>163</v>
      </c>
      <c r="E1045" s="37">
        <v>1</v>
      </c>
      <c r="F1045" s="92"/>
      <c r="G1045" s="76">
        <f t="shared" si="33"/>
        <v>0</v>
      </c>
      <c r="J1045" s="2"/>
    </row>
    <row r="1046" spans="1:10" ht="26.25" customHeight="1">
      <c r="A1046" s="12"/>
      <c r="B1046" s="184" t="s">
        <v>516</v>
      </c>
      <c r="C1046" s="185"/>
      <c r="D1046" s="36" t="s">
        <v>163</v>
      </c>
      <c r="E1046" s="37">
        <v>1</v>
      </c>
      <c r="F1046" s="92"/>
      <c r="G1046" s="76">
        <f t="shared" si="33"/>
        <v>0</v>
      </c>
      <c r="J1046" s="2"/>
    </row>
    <row r="1047" spans="1:10" ht="18" customHeight="1">
      <c r="A1047" s="12"/>
      <c r="B1047" s="34" t="s">
        <v>389</v>
      </c>
      <c r="C1047" s="35"/>
      <c r="D1047" s="36" t="s">
        <v>163</v>
      </c>
      <c r="E1047" s="37">
        <v>1</v>
      </c>
      <c r="F1047" s="92"/>
      <c r="G1047" s="76">
        <f t="shared" si="33"/>
        <v>0</v>
      </c>
      <c r="J1047" s="2"/>
    </row>
    <row r="1048" spans="1:10" ht="18" customHeight="1">
      <c r="A1048" s="50"/>
      <c r="B1048" s="34" t="s">
        <v>340</v>
      </c>
      <c r="C1048" s="39"/>
      <c r="D1048" s="36" t="s">
        <v>163</v>
      </c>
      <c r="E1048" s="37">
        <v>1</v>
      </c>
      <c r="F1048" s="92"/>
      <c r="G1048" s="76">
        <f t="shared" si="33"/>
        <v>0</v>
      </c>
      <c r="J1048" s="2"/>
    </row>
    <row r="1049" spans="1:10" ht="21.75" customHeight="1">
      <c r="A1049" s="51"/>
      <c r="B1049" s="52"/>
      <c r="C1049" s="52"/>
      <c r="D1049" s="51"/>
      <c r="E1049" s="186" t="s">
        <v>320</v>
      </c>
      <c r="F1049" s="186"/>
      <c r="G1049" s="78">
        <f>SUM(G1038:G1048)</f>
        <v>0</v>
      </c>
      <c r="I1049" s="120"/>
      <c r="J1049" s="2"/>
    </row>
    <row r="1050" spans="1:9" s="117" customFormat="1" ht="21.75" customHeight="1">
      <c r="A1050" s="41"/>
      <c r="B1050" s="42"/>
      <c r="C1050" s="42"/>
      <c r="D1050" s="41"/>
      <c r="E1050" s="187" t="s">
        <v>280</v>
      </c>
      <c r="F1050" s="188"/>
      <c r="G1050" s="79">
        <f>SUM(G1048:G1048)</f>
        <v>0</v>
      </c>
      <c r="I1050" s="121"/>
    </row>
    <row r="1051" spans="1:9" s="117" customFormat="1" ht="21.75" customHeight="1">
      <c r="A1051" s="41"/>
      <c r="B1051" s="42"/>
      <c r="C1051" s="42"/>
      <c r="D1051" s="41"/>
      <c r="E1051" s="187" t="s">
        <v>547</v>
      </c>
      <c r="F1051" s="188"/>
      <c r="G1051" s="79">
        <f>G1049-G1050</f>
        <v>0</v>
      </c>
      <c r="I1051" s="121"/>
    </row>
    <row r="1052" spans="7:10" ht="12.75">
      <c r="G1052" s="70"/>
      <c r="J1052" s="2"/>
    </row>
    <row r="1053" spans="7:10" ht="12.75">
      <c r="G1053" s="70"/>
      <c r="J1053" s="2"/>
    </row>
    <row r="1054" spans="1:10" s="125" customFormat="1" ht="24.75" customHeight="1">
      <c r="A1054" s="213" t="s">
        <v>74</v>
      </c>
      <c r="B1054" s="214"/>
      <c r="C1054" s="214"/>
      <c r="D1054" s="214"/>
      <c r="E1054" s="215"/>
      <c r="F1054" s="124"/>
      <c r="G1054" s="105">
        <f>G30+G61+G92+G123+G154+G185+G216+G247+G278+G309+G340+G371+G402+G433+G463+G494+G525+G556+G587+G618+G649+G678+G708+G739+G770+G801+G832+G863+G894+G925+G956+G987+G1018+G1049</f>
        <v>0</v>
      </c>
      <c r="J1054" s="126"/>
    </row>
    <row r="1055" spans="1:10" s="125" customFormat="1" ht="27" customHeight="1">
      <c r="A1055" s="213" t="s">
        <v>279</v>
      </c>
      <c r="B1055" s="214"/>
      <c r="C1055" s="214"/>
      <c r="D1055" s="214"/>
      <c r="E1055" s="215"/>
      <c r="F1055" s="124"/>
      <c r="G1055" s="105">
        <f>G31+G62+G93+G124+G155+G186+G217+G248+G279+G310+G341+G372+G403+G434+G464+G495+G526+G557+G588+G619+G650+G709+G740+G771+G802+G833+G864+G895+G926+G957+G988+G1019+G1050</f>
        <v>0</v>
      </c>
      <c r="J1055" s="126"/>
    </row>
    <row r="1056" spans="1:10" s="125" customFormat="1" ht="27" customHeight="1">
      <c r="A1056" s="213" t="s">
        <v>548</v>
      </c>
      <c r="B1056" s="214"/>
      <c r="C1056" s="214"/>
      <c r="D1056" s="214"/>
      <c r="E1056" s="215"/>
      <c r="F1056" s="124"/>
      <c r="G1056" s="105">
        <f>G32+G63+G94+G125+G156+G187+G218+G249+G280+G311+G342+G373+G404+G435+G465+G496+G527+G558+G589+G620+G651+G679+G710+G741+G772+G803+G834+G865+G896+G927+G958+G989+G1020+G1051</f>
        <v>0</v>
      </c>
      <c r="J1056" s="126"/>
    </row>
    <row r="1057" spans="1:10" s="125" customFormat="1" ht="23.25" customHeight="1">
      <c r="A1057" s="55"/>
      <c r="B1057" s="56"/>
      <c r="C1057" s="56"/>
      <c r="D1057" s="56"/>
      <c r="E1057" s="56"/>
      <c r="F1057" s="57"/>
      <c r="G1057" s="58"/>
      <c r="J1057" s="126"/>
    </row>
    <row r="1058" spans="1:10" s="125" customFormat="1" ht="23.25" customHeight="1">
      <c r="A1058" s="55"/>
      <c r="B1058" s="56"/>
      <c r="C1058" s="56"/>
      <c r="D1058" s="56"/>
      <c r="E1058" s="56"/>
      <c r="F1058" s="57"/>
      <c r="G1058" s="58"/>
      <c r="J1058" s="126"/>
    </row>
    <row r="1059" ht="23.25" customHeight="1">
      <c r="A1059" s="101" t="s">
        <v>227</v>
      </c>
    </row>
    <row r="1060" spans="1:7" ht="33" customHeight="1">
      <c r="A1060" s="218" t="s">
        <v>515</v>
      </c>
      <c r="B1060" s="218"/>
      <c r="C1060" s="218"/>
      <c r="D1060" s="218"/>
      <c r="E1060" s="218"/>
      <c r="F1060" s="218"/>
      <c r="G1060" s="218"/>
    </row>
    <row r="1061" spans="1:10" s="125" customFormat="1" ht="23.25" customHeight="1">
      <c r="A1061" s="55"/>
      <c r="B1061" s="56"/>
      <c r="C1061" s="56"/>
      <c r="D1061" s="56"/>
      <c r="E1061" s="56"/>
      <c r="F1061" s="57"/>
      <c r="G1061" s="58"/>
      <c r="J1061" s="126"/>
    </row>
    <row r="1062" spans="1:10" s="125" customFormat="1" ht="23.25" customHeight="1">
      <c r="A1062" s="55"/>
      <c r="B1062" s="56"/>
      <c r="C1062" s="56"/>
      <c r="D1062" s="56"/>
      <c r="E1062" s="56"/>
      <c r="F1062" s="57"/>
      <c r="G1062" s="58"/>
      <c r="J1062" s="126"/>
    </row>
    <row r="1063" spans="1:10" s="125" customFormat="1" ht="23.25" customHeight="1">
      <c r="A1063" s="55"/>
      <c r="B1063" s="56"/>
      <c r="C1063" s="56"/>
      <c r="D1063" s="56"/>
      <c r="E1063" s="56"/>
      <c r="F1063" s="57"/>
      <c r="G1063" s="58"/>
      <c r="J1063" s="126"/>
    </row>
    <row r="1064" spans="1:7" ht="16.5" customHeight="1">
      <c r="A1064" s="55"/>
      <c r="B1064" s="56"/>
      <c r="C1064" s="60"/>
      <c r="D1064" s="219" t="s">
        <v>314</v>
      </c>
      <c r="E1064" s="219"/>
      <c r="F1064" s="219"/>
      <c r="G1064" s="219"/>
    </row>
    <row r="1065" spans="1:7" ht="16.5" customHeight="1">
      <c r="A1065" s="59"/>
      <c r="B1065" s="59"/>
      <c r="C1065" s="60"/>
      <c r="E1065" s="61"/>
      <c r="G1065" s="82"/>
    </row>
    <row r="1066" spans="1:7" ht="16.5" customHeight="1">
      <c r="A1066" s="59"/>
      <c r="B1066" s="59"/>
      <c r="C1066" s="60"/>
      <c r="E1066" s="61"/>
      <c r="G1066" s="82"/>
    </row>
    <row r="1067" spans="1:10" ht="16.5" customHeight="1">
      <c r="A1067" s="62"/>
      <c r="D1067" s="63"/>
      <c r="E1067" s="64"/>
      <c r="F1067" s="83"/>
      <c r="G1067" s="83"/>
      <c r="J1067" s="2"/>
    </row>
    <row r="1068" spans="1:10" ht="16.5" customHeight="1">
      <c r="A1068" s="62"/>
      <c r="B1068" s="62"/>
      <c r="C1068" s="61" t="s">
        <v>153</v>
      </c>
      <c r="D1068" s="217" t="s">
        <v>403</v>
      </c>
      <c r="E1068" s="217"/>
      <c r="F1068" s="217"/>
      <c r="G1068" s="217"/>
      <c r="J1068" s="2"/>
    </row>
    <row r="1069" spans="6:7" s="117" customFormat="1" ht="12.75">
      <c r="F1069" s="84"/>
      <c r="G1069" s="84"/>
    </row>
  </sheetData>
  <sheetProtection password="DF93" sheet="1" selectLockedCells="1"/>
  <mergeCells count="820">
    <mergeCell ref="B1025:C1025"/>
    <mergeCell ref="B1026:C1026"/>
    <mergeCell ref="B1027:C1027"/>
    <mergeCell ref="B1031:C1031"/>
    <mergeCell ref="B1032:C1032"/>
    <mergeCell ref="B1033:C1033"/>
    <mergeCell ref="B1034:C1034"/>
    <mergeCell ref="B1028:C1028"/>
    <mergeCell ref="B1029:C1029"/>
    <mergeCell ref="B1030:C1030"/>
    <mergeCell ref="B1043:C1043"/>
    <mergeCell ref="B1044:C1044"/>
    <mergeCell ref="B1046:C1046"/>
    <mergeCell ref="B1035:C1035"/>
    <mergeCell ref="B1036:C1036"/>
    <mergeCell ref="B1038:C1038"/>
    <mergeCell ref="B1040:C1040"/>
    <mergeCell ref="E1051:F1051"/>
    <mergeCell ref="E1050:F1050"/>
    <mergeCell ref="E1049:F1049"/>
    <mergeCell ref="B1041:C1041"/>
    <mergeCell ref="B1042:C1042"/>
    <mergeCell ref="B994:C994"/>
    <mergeCell ref="B995:C995"/>
    <mergeCell ref="B997:C997"/>
    <mergeCell ref="B998:C998"/>
    <mergeCell ref="B996:C996"/>
    <mergeCell ref="D1023:E1023"/>
    <mergeCell ref="E1020:F1020"/>
    <mergeCell ref="B1012:C1012"/>
    <mergeCell ref="B1013:C1013"/>
    <mergeCell ref="B1045:C1045"/>
    <mergeCell ref="B1002:C1002"/>
    <mergeCell ref="B1003:C1003"/>
    <mergeCell ref="B1004:C1004"/>
    <mergeCell ref="B1005:C1005"/>
    <mergeCell ref="B1007:C1007"/>
    <mergeCell ref="B1010:C1010"/>
    <mergeCell ref="B1009:C1009"/>
    <mergeCell ref="B1011:C1011"/>
    <mergeCell ref="B1014:C1014"/>
    <mergeCell ref="B969:C969"/>
    <mergeCell ref="B970:C970"/>
    <mergeCell ref="D961:E961"/>
    <mergeCell ref="E1018:F1018"/>
    <mergeCell ref="D992:E992"/>
    <mergeCell ref="E1019:F1019"/>
    <mergeCell ref="B1015:C1015"/>
    <mergeCell ref="B999:C999"/>
    <mergeCell ref="B1000:C1000"/>
    <mergeCell ref="B1001:C1001"/>
    <mergeCell ref="B963:C963"/>
    <mergeCell ref="B964:C964"/>
    <mergeCell ref="B965:C965"/>
    <mergeCell ref="B966:C966"/>
    <mergeCell ref="B967:C967"/>
    <mergeCell ref="B968:C968"/>
    <mergeCell ref="B972:C972"/>
    <mergeCell ref="B976:C976"/>
    <mergeCell ref="B978:C978"/>
    <mergeCell ref="B980:C980"/>
    <mergeCell ref="B983:C983"/>
    <mergeCell ref="B981:C981"/>
    <mergeCell ref="B982:C982"/>
    <mergeCell ref="B973:C973"/>
    <mergeCell ref="B974:C974"/>
    <mergeCell ref="B953:C953"/>
    <mergeCell ref="E987:F987"/>
    <mergeCell ref="E988:F988"/>
    <mergeCell ref="E989:F989"/>
    <mergeCell ref="B984:C984"/>
    <mergeCell ref="B979:C979"/>
    <mergeCell ref="E956:F956"/>
    <mergeCell ref="E957:F957"/>
    <mergeCell ref="E958:F958"/>
    <mergeCell ref="B971:C971"/>
    <mergeCell ref="B943:C943"/>
    <mergeCell ref="B945:C945"/>
    <mergeCell ref="B947:C947"/>
    <mergeCell ref="B948:C948"/>
    <mergeCell ref="B949:C949"/>
    <mergeCell ref="B952:C952"/>
    <mergeCell ref="B950:C950"/>
    <mergeCell ref="B951:C951"/>
    <mergeCell ref="B939:C939"/>
    <mergeCell ref="B940:C940"/>
    <mergeCell ref="B941:C941"/>
    <mergeCell ref="B932:C932"/>
    <mergeCell ref="B933:C933"/>
    <mergeCell ref="B942:C942"/>
    <mergeCell ref="D930:E930"/>
    <mergeCell ref="B934:C934"/>
    <mergeCell ref="B935:C935"/>
    <mergeCell ref="B936:C936"/>
    <mergeCell ref="B937:C937"/>
    <mergeCell ref="B938:C938"/>
    <mergeCell ref="B918:C918"/>
    <mergeCell ref="B901:C901"/>
    <mergeCell ref="B902:C902"/>
    <mergeCell ref="B903:C903"/>
    <mergeCell ref="B904:C904"/>
    <mergeCell ref="B905:C905"/>
    <mergeCell ref="B906:C906"/>
    <mergeCell ref="B907:C907"/>
    <mergeCell ref="B908:C908"/>
    <mergeCell ref="B921:C921"/>
    <mergeCell ref="B909:C909"/>
    <mergeCell ref="B910:C910"/>
    <mergeCell ref="B911:C911"/>
    <mergeCell ref="B912:C912"/>
    <mergeCell ref="B919:C919"/>
    <mergeCell ref="B920:C920"/>
    <mergeCell ref="B917:C917"/>
    <mergeCell ref="B914:C914"/>
    <mergeCell ref="B916:C916"/>
    <mergeCell ref="E925:F925"/>
    <mergeCell ref="E926:F926"/>
    <mergeCell ref="B922:C922"/>
    <mergeCell ref="E927:F927"/>
    <mergeCell ref="D868:E868"/>
    <mergeCell ref="E895:F895"/>
    <mergeCell ref="D899:E899"/>
    <mergeCell ref="B881:C881"/>
    <mergeCell ref="B890:C890"/>
    <mergeCell ref="B891:C891"/>
    <mergeCell ref="B841:C841"/>
    <mergeCell ref="B850:C850"/>
    <mergeCell ref="B858:C858"/>
    <mergeCell ref="B847:C847"/>
    <mergeCell ref="B843:C843"/>
    <mergeCell ref="B857:C857"/>
    <mergeCell ref="B855:C855"/>
    <mergeCell ref="E894:F894"/>
    <mergeCell ref="E863:F863"/>
    <mergeCell ref="B872:C872"/>
    <mergeCell ref="B877:C877"/>
    <mergeCell ref="B879:C879"/>
    <mergeCell ref="B875:C875"/>
    <mergeCell ref="B876:C876"/>
    <mergeCell ref="B886:C886"/>
    <mergeCell ref="B883:C883"/>
    <mergeCell ref="B878:C878"/>
    <mergeCell ref="B873:C873"/>
    <mergeCell ref="B880:C880"/>
    <mergeCell ref="B860:C860"/>
    <mergeCell ref="B870:C870"/>
    <mergeCell ref="B874:C874"/>
    <mergeCell ref="B871:C871"/>
    <mergeCell ref="E865:F865"/>
    <mergeCell ref="E864:F864"/>
    <mergeCell ref="B845:C845"/>
    <mergeCell ref="B846:C846"/>
    <mergeCell ref="B849:C849"/>
    <mergeCell ref="B854:C854"/>
    <mergeCell ref="B856:C856"/>
    <mergeCell ref="B859:C859"/>
    <mergeCell ref="B852:C852"/>
    <mergeCell ref="E896:F896"/>
    <mergeCell ref="B885:C885"/>
    <mergeCell ref="B887:C887"/>
    <mergeCell ref="B889:C889"/>
    <mergeCell ref="B888:C888"/>
    <mergeCell ref="B824:C824"/>
    <mergeCell ref="B825:C825"/>
    <mergeCell ref="B826:C826"/>
    <mergeCell ref="E832:F832"/>
    <mergeCell ref="E833:F833"/>
    <mergeCell ref="B828:C828"/>
    <mergeCell ref="D837:E837"/>
    <mergeCell ref="B848:C848"/>
    <mergeCell ref="B827:C827"/>
    <mergeCell ref="B829:C829"/>
    <mergeCell ref="B844:C844"/>
    <mergeCell ref="B842:C842"/>
    <mergeCell ref="E834:F834"/>
    <mergeCell ref="B839:C839"/>
    <mergeCell ref="B840:C840"/>
    <mergeCell ref="B813:C813"/>
    <mergeCell ref="B814:C814"/>
    <mergeCell ref="B816:C816"/>
    <mergeCell ref="B817:C817"/>
    <mergeCell ref="B819:C819"/>
    <mergeCell ref="B821:C821"/>
    <mergeCell ref="B798:C798"/>
    <mergeCell ref="B797:C797"/>
    <mergeCell ref="B795:C795"/>
    <mergeCell ref="B810:C810"/>
    <mergeCell ref="B815:C815"/>
    <mergeCell ref="B823:C823"/>
    <mergeCell ref="B808:C808"/>
    <mergeCell ref="B809:C809"/>
    <mergeCell ref="B811:C811"/>
    <mergeCell ref="B812:C812"/>
    <mergeCell ref="D775:E775"/>
    <mergeCell ref="B779:C779"/>
    <mergeCell ref="B780:C780"/>
    <mergeCell ref="B781:C781"/>
    <mergeCell ref="B818:C818"/>
    <mergeCell ref="E801:F801"/>
    <mergeCell ref="E802:F802"/>
    <mergeCell ref="E803:F803"/>
    <mergeCell ref="D806:E806"/>
    <mergeCell ref="B787:C787"/>
    <mergeCell ref="B784:C784"/>
    <mergeCell ref="B796:C796"/>
    <mergeCell ref="B785:C785"/>
    <mergeCell ref="B786:C786"/>
    <mergeCell ref="B793:C793"/>
    <mergeCell ref="B790:C790"/>
    <mergeCell ref="B792:C792"/>
    <mergeCell ref="B794:C794"/>
    <mergeCell ref="B788:C788"/>
    <mergeCell ref="B37:C37"/>
    <mergeCell ref="B40:C40"/>
    <mergeCell ref="B39:C39"/>
    <mergeCell ref="B42:C42"/>
    <mergeCell ref="B782:C782"/>
    <mergeCell ref="B783:C783"/>
    <mergeCell ref="B777:C777"/>
    <mergeCell ref="B778:C778"/>
    <mergeCell ref="B54:C54"/>
    <mergeCell ref="B48:C48"/>
    <mergeCell ref="B50:C50"/>
    <mergeCell ref="B58:C58"/>
    <mergeCell ref="B149:C149"/>
    <mergeCell ref="B68:C68"/>
    <mergeCell ref="B73:C73"/>
    <mergeCell ref="B69:C69"/>
    <mergeCell ref="B52:C52"/>
    <mergeCell ref="B100:C100"/>
    <mergeCell ref="B71:C71"/>
    <mergeCell ref="B72:C72"/>
    <mergeCell ref="B320:C320"/>
    <mergeCell ref="B57:C57"/>
    <mergeCell ref="B55:C55"/>
    <mergeCell ref="B321:C321"/>
    <mergeCell ref="B150:C150"/>
    <mergeCell ref="B146:C146"/>
    <mergeCell ref="B148:C148"/>
    <mergeCell ref="B161:C161"/>
    <mergeCell ref="B56:C56"/>
    <mergeCell ref="B70:C70"/>
    <mergeCell ref="B332:C332"/>
    <mergeCell ref="B334:C334"/>
    <mergeCell ref="B329:C329"/>
    <mergeCell ref="B331:C331"/>
    <mergeCell ref="B333:C333"/>
    <mergeCell ref="B324:C324"/>
    <mergeCell ref="B325:C325"/>
    <mergeCell ref="B326:C326"/>
    <mergeCell ref="B327:C327"/>
    <mergeCell ref="A2:G2"/>
    <mergeCell ref="D4:E4"/>
    <mergeCell ref="B6:C6"/>
    <mergeCell ref="B9:C9"/>
    <mergeCell ref="B16:C16"/>
    <mergeCell ref="B17:C17"/>
    <mergeCell ref="B12:C12"/>
    <mergeCell ref="B13:C13"/>
    <mergeCell ref="B14:C14"/>
    <mergeCell ref="B15:C15"/>
    <mergeCell ref="B7:C7"/>
    <mergeCell ref="B8:C8"/>
    <mergeCell ref="B19:C19"/>
    <mergeCell ref="B10:C10"/>
    <mergeCell ref="B11:C11"/>
    <mergeCell ref="B38:C38"/>
    <mergeCell ref="B27:C27"/>
    <mergeCell ref="B21:C21"/>
    <mergeCell ref="B24:C24"/>
    <mergeCell ref="B22:C22"/>
    <mergeCell ref="B23:C23"/>
    <mergeCell ref="B25:C25"/>
    <mergeCell ref="B53:C53"/>
    <mergeCell ref="B26:C26"/>
    <mergeCell ref="B44:C44"/>
    <mergeCell ref="B41:C41"/>
    <mergeCell ref="B47:C47"/>
    <mergeCell ref="B45:C45"/>
    <mergeCell ref="B46:C46"/>
    <mergeCell ref="B43:C43"/>
    <mergeCell ref="B74:C74"/>
    <mergeCell ref="B75:C75"/>
    <mergeCell ref="B76:C76"/>
    <mergeCell ref="B101:C101"/>
    <mergeCell ref="B77:C77"/>
    <mergeCell ref="B78:C78"/>
    <mergeCell ref="B79:C79"/>
    <mergeCell ref="B81:C81"/>
    <mergeCell ref="B83:C83"/>
    <mergeCell ref="B86:C86"/>
    <mergeCell ref="B87:C87"/>
    <mergeCell ref="B88:C88"/>
    <mergeCell ref="B84:C84"/>
    <mergeCell ref="B103:C103"/>
    <mergeCell ref="B85:C85"/>
    <mergeCell ref="B108:C108"/>
    <mergeCell ref="B89:C89"/>
    <mergeCell ref="B104:C104"/>
    <mergeCell ref="B105:C105"/>
    <mergeCell ref="B106:C106"/>
    <mergeCell ref="B107:C107"/>
    <mergeCell ref="B99:C99"/>
    <mergeCell ref="B102:C102"/>
    <mergeCell ref="B135:C135"/>
    <mergeCell ref="B109:C109"/>
    <mergeCell ref="B110:C110"/>
    <mergeCell ref="B112:C112"/>
    <mergeCell ref="B114:C114"/>
    <mergeCell ref="B116:C116"/>
    <mergeCell ref="B119:C119"/>
    <mergeCell ref="B117:C117"/>
    <mergeCell ref="B118:C118"/>
    <mergeCell ref="B115:C115"/>
    <mergeCell ref="B145:C145"/>
    <mergeCell ref="B147:C147"/>
    <mergeCell ref="B120:C120"/>
    <mergeCell ref="B136:C136"/>
    <mergeCell ref="B137:C137"/>
    <mergeCell ref="B131:C131"/>
    <mergeCell ref="B132:C132"/>
    <mergeCell ref="B130:C130"/>
    <mergeCell ref="B133:C133"/>
    <mergeCell ref="B134:C134"/>
    <mergeCell ref="B178:C178"/>
    <mergeCell ref="B181:C181"/>
    <mergeCell ref="B164:C164"/>
    <mergeCell ref="B165:C165"/>
    <mergeCell ref="B138:C138"/>
    <mergeCell ref="B139:C139"/>
    <mergeCell ref="B140:C140"/>
    <mergeCell ref="B174:C174"/>
    <mergeCell ref="B141:C141"/>
    <mergeCell ref="B151:C151"/>
    <mergeCell ref="B143:C143"/>
    <mergeCell ref="B166:C166"/>
    <mergeCell ref="B162:C162"/>
    <mergeCell ref="B163:C163"/>
    <mergeCell ref="B192:C192"/>
    <mergeCell ref="B182:C182"/>
    <mergeCell ref="B167:C167"/>
    <mergeCell ref="B168:C168"/>
    <mergeCell ref="B169:C169"/>
    <mergeCell ref="B179:C179"/>
    <mergeCell ref="B180:C180"/>
    <mergeCell ref="B170:C170"/>
    <mergeCell ref="B171:C171"/>
    <mergeCell ref="B172:C172"/>
    <mergeCell ref="B195:C195"/>
    <mergeCell ref="B194:C194"/>
    <mergeCell ref="B193:C193"/>
    <mergeCell ref="B205:C205"/>
    <mergeCell ref="B207:C207"/>
    <mergeCell ref="B176:C176"/>
    <mergeCell ref="B177:C177"/>
    <mergeCell ref="B197:C197"/>
    <mergeCell ref="B198:C198"/>
    <mergeCell ref="B199:C199"/>
    <mergeCell ref="B208:C208"/>
    <mergeCell ref="B196:C196"/>
    <mergeCell ref="B229:C229"/>
    <mergeCell ref="B230:C230"/>
    <mergeCell ref="B213:C213"/>
    <mergeCell ref="B200:C200"/>
    <mergeCell ref="B201:C201"/>
    <mergeCell ref="B203:C203"/>
    <mergeCell ref="B202:C202"/>
    <mergeCell ref="B231:C231"/>
    <mergeCell ref="B232:C232"/>
    <mergeCell ref="B209:C209"/>
    <mergeCell ref="B212:C212"/>
    <mergeCell ref="B210:C210"/>
    <mergeCell ref="B211:C211"/>
    <mergeCell ref="B234:C234"/>
    <mergeCell ref="B236:C236"/>
    <mergeCell ref="B238:C238"/>
    <mergeCell ref="B226:C226"/>
    <mergeCell ref="B224:C224"/>
    <mergeCell ref="B223:C223"/>
    <mergeCell ref="B233:C233"/>
    <mergeCell ref="B227:C227"/>
    <mergeCell ref="B228:C228"/>
    <mergeCell ref="B225:C225"/>
    <mergeCell ref="B239:C239"/>
    <mergeCell ref="B255:C255"/>
    <mergeCell ref="B256:C256"/>
    <mergeCell ref="B258:C258"/>
    <mergeCell ref="B254:C254"/>
    <mergeCell ref="B257:C257"/>
    <mergeCell ref="B241:C241"/>
    <mergeCell ref="B242:C242"/>
    <mergeCell ref="B240:C240"/>
    <mergeCell ref="B243:C243"/>
    <mergeCell ref="B244:C244"/>
    <mergeCell ref="B259:C259"/>
    <mergeCell ref="B260:C260"/>
    <mergeCell ref="B261:C261"/>
    <mergeCell ref="B270:C270"/>
    <mergeCell ref="B271:C271"/>
    <mergeCell ref="B262:C262"/>
    <mergeCell ref="B263:C263"/>
    <mergeCell ref="B264:C264"/>
    <mergeCell ref="B265:C265"/>
    <mergeCell ref="B267:C267"/>
    <mergeCell ref="B269:C269"/>
    <mergeCell ref="B274:C274"/>
    <mergeCell ref="B272:C272"/>
    <mergeCell ref="B273:C273"/>
    <mergeCell ref="B275:C275"/>
    <mergeCell ref="B285:C285"/>
    <mergeCell ref="B288:C288"/>
    <mergeCell ref="B289:C289"/>
    <mergeCell ref="B290:C290"/>
    <mergeCell ref="B291:C291"/>
    <mergeCell ref="B292:C292"/>
    <mergeCell ref="B286:C286"/>
    <mergeCell ref="B287:C287"/>
    <mergeCell ref="B293:C293"/>
    <mergeCell ref="B294:C294"/>
    <mergeCell ref="B295:C295"/>
    <mergeCell ref="B296:C296"/>
    <mergeCell ref="B298:C298"/>
    <mergeCell ref="B300:C300"/>
    <mergeCell ref="B306:C306"/>
    <mergeCell ref="B301:C301"/>
    <mergeCell ref="B302:C302"/>
    <mergeCell ref="B305:C305"/>
    <mergeCell ref="B303:C303"/>
    <mergeCell ref="B304:C304"/>
    <mergeCell ref="B350:C350"/>
    <mergeCell ref="B316:C316"/>
    <mergeCell ref="B319:C319"/>
    <mergeCell ref="D314:E314"/>
    <mergeCell ref="B336:C336"/>
    <mergeCell ref="B322:C322"/>
    <mergeCell ref="B323:C323"/>
    <mergeCell ref="B317:C317"/>
    <mergeCell ref="B318:C318"/>
    <mergeCell ref="B335:C335"/>
    <mergeCell ref="B354:C354"/>
    <mergeCell ref="B355:C355"/>
    <mergeCell ref="B353:C353"/>
    <mergeCell ref="D345:E345"/>
    <mergeCell ref="B347:C347"/>
    <mergeCell ref="B337:C337"/>
    <mergeCell ref="B351:C351"/>
    <mergeCell ref="B352:C352"/>
    <mergeCell ref="B348:C348"/>
    <mergeCell ref="B349:C349"/>
    <mergeCell ref="B356:C356"/>
    <mergeCell ref="B363:C363"/>
    <mergeCell ref="B357:C357"/>
    <mergeCell ref="B358:C358"/>
    <mergeCell ref="B360:C360"/>
    <mergeCell ref="B362:C362"/>
    <mergeCell ref="B364:C364"/>
    <mergeCell ref="B365:C365"/>
    <mergeCell ref="B366:C366"/>
    <mergeCell ref="B367:C367"/>
    <mergeCell ref="B368:C368"/>
    <mergeCell ref="E371:F371"/>
    <mergeCell ref="B379:C379"/>
    <mergeCell ref="B386:C386"/>
    <mergeCell ref="D376:E376"/>
    <mergeCell ref="B378:C378"/>
    <mergeCell ref="B381:C381"/>
    <mergeCell ref="B380:C380"/>
    <mergeCell ref="B383:C383"/>
    <mergeCell ref="B384:C384"/>
    <mergeCell ref="B385:C385"/>
    <mergeCell ref="B382:C382"/>
    <mergeCell ref="B396:C396"/>
    <mergeCell ref="B397:C397"/>
    <mergeCell ref="B399:C399"/>
    <mergeCell ref="B387:C387"/>
    <mergeCell ref="B388:C388"/>
    <mergeCell ref="B389:C389"/>
    <mergeCell ref="B391:C391"/>
    <mergeCell ref="B393:C393"/>
    <mergeCell ref="B422:C422"/>
    <mergeCell ref="B424:C424"/>
    <mergeCell ref="B394:C394"/>
    <mergeCell ref="B415:C415"/>
    <mergeCell ref="B409:C409"/>
    <mergeCell ref="B412:C412"/>
    <mergeCell ref="B413:C413"/>
    <mergeCell ref="B414:C414"/>
    <mergeCell ref="B395:C395"/>
    <mergeCell ref="B398:C398"/>
    <mergeCell ref="B426:C426"/>
    <mergeCell ref="B429:C429"/>
    <mergeCell ref="B416:C416"/>
    <mergeCell ref="B410:C410"/>
    <mergeCell ref="B411:C411"/>
    <mergeCell ref="B425:C425"/>
    <mergeCell ref="B417:C417"/>
    <mergeCell ref="B418:C418"/>
    <mergeCell ref="B419:C419"/>
    <mergeCell ref="B420:C420"/>
    <mergeCell ref="D438:E438"/>
    <mergeCell ref="B440:C440"/>
    <mergeCell ref="B430:C430"/>
    <mergeCell ref="B427:C427"/>
    <mergeCell ref="B428:C428"/>
    <mergeCell ref="B444:C444"/>
    <mergeCell ref="E433:F433"/>
    <mergeCell ref="E434:F434"/>
    <mergeCell ref="E435:F435"/>
    <mergeCell ref="B445:C445"/>
    <mergeCell ref="B441:C441"/>
    <mergeCell ref="B442:C442"/>
    <mergeCell ref="B443:C443"/>
    <mergeCell ref="B455:C455"/>
    <mergeCell ref="B446:C446"/>
    <mergeCell ref="B447:C447"/>
    <mergeCell ref="B448:C448"/>
    <mergeCell ref="B449:C449"/>
    <mergeCell ref="B450:C450"/>
    <mergeCell ref="B451:C451"/>
    <mergeCell ref="B453:C453"/>
    <mergeCell ref="B456:C456"/>
    <mergeCell ref="B471:C471"/>
    <mergeCell ref="B470:C470"/>
    <mergeCell ref="B457:C457"/>
    <mergeCell ref="B458:C458"/>
    <mergeCell ref="B459:C459"/>
    <mergeCell ref="B460:C460"/>
    <mergeCell ref="B475:C475"/>
    <mergeCell ref="B505:C505"/>
    <mergeCell ref="B503:C503"/>
    <mergeCell ref="B539:C539"/>
    <mergeCell ref="B532:C532"/>
    <mergeCell ref="B535:C535"/>
    <mergeCell ref="B533:C533"/>
    <mergeCell ref="B534:C534"/>
    <mergeCell ref="B483:C483"/>
    <mergeCell ref="B485:C485"/>
    <mergeCell ref="B472:C472"/>
    <mergeCell ref="B536:C536"/>
    <mergeCell ref="B537:C537"/>
    <mergeCell ref="B538:C538"/>
    <mergeCell ref="B508:C508"/>
    <mergeCell ref="B509:C509"/>
    <mergeCell ref="B511:C511"/>
    <mergeCell ref="B516:C516"/>
    <mergeCell ref="B473:C473"/>
    <mergeCell ref="B474:C474"/>
    <mergeCell ref="B476:C476"/>
    <mergeCell ref="B477:C477"/>
    <mergeCell ref="B549:C549"/>
    <mergeCell ref="B504:C504"/>
    <mergeCell ref="B520:C520"/>
    <mergeCell ref="B540:C540"/>
    <mergeCell ref="B541:C541"/>
    <mergeCell ref="B480:C480"/>
    <mergeCell ref="B481:C481"/>
    <mergeCell ref="B478:C478"/>
    <mergeCell ref="B553:C553"/>
    <mergeCell ref="B548:C548"/>
    <mergeCell ref="B545:C545"/>
    <mergeCell ref="B547:C547"/>
    <mergeCell ref="B550:C550"/>
    <mergeCell ref="B487:C487"/>
    <mergeCell ref="B510:C510"/>
    <mergeCell ref="B501:C501"/>
    <mergeCell ref="B502:C502"/>
    <mergeCell ref="B552:C552"/>
    <mergeCell ref="D1064:G1064"/>
    <mergeCell ref="E495:F495"/>
    <mergeCell ref="E496:F496"/>
    <mergeCell ref="B514:C514"/>
    <mergeCell ref="B522:C522"/>
    <mergeCell ref="B517:C517"/>
    <mergeCell ref="B521:C521"/>
    <mergeCell ref="B518:C518"/>
    <mergeCell ref="B542:C542"/>
    <mergeCell ref="B543:C543"/>
    <mergeCell ref="B551:C551"/>
    <mergeCell ref="B488:C488"/>
    <mergeCell ref="B489:C489"/>
    <mergeCell ref="B490:C490"/>
    <mergeCell ref="B486:C486"/>
    <mergeCell ref="D1068:G1068"/>
    <mergeCell ref="A1060:G1060"/>
    <mergeCell ref="E556:F556"/>
    <mergeCell ref="E557:F557"/>
    <mergeCell ref="E558:F558"/>
    <mergeCell ref="B506:C506"/>
    <mergeCell ref="B507:C507"/>
    <mergeCell ref="B512:C512"/>
    <mergeCell ref="B519:C519"/>
    <mergeCell ref="B491:C491"/>
    <mergeCell ref="B479:C479"/>
    <mergeCell ref="E92:F92"/>
    <mergeCell ref="E93:F93"/>
    <mergeCell ref="E94:F94"/>
    <mergeCell ref="D66:E66"/>
    <mergeCell ref="D252:E252"/>
    <mergeCell ref="E63:F63"/>
    <mergeCell ref="E155:F155"/>
    <mergeCell ref="E187:F187"/>
    <mergeCell ref="E156:F156"/>
    <mergeCell ref="E154:F154"/>
    <mergeCell ref="E30:F30"/>
    <mergeCell ref="E31:F31"/>
    <mergeCell ref="E32:F32"/>
    <mergeCell ref="E123:F123"/>
    <mergeCell ref="E124:F124"/>
    <mergeCell ref="E125:F125"/>
    <mergeCell ref="D97:E97"/>
    <mergeCell ref="E62:F62"/>
    <mergeCell ref="E61:F61"/>
    <mergeCell ref="D35:E35"/>
    <mergeCell ref="D128:E128"/>
    <mergeCell ref="E185:F185"/>
    <mergeCell ref="E186:F186"/>
    <mergeCell ref="D159:E159"/>
    <mergeCell ref="E247:F247"/>
    <mergeCell ref="E216:F216"/>
    <mergeCell ref="E217:F217"/>
    <mergeCell ref="E218:F218"/>
    <mergeCell ref="D190:E190"/>
    <mergeCell ref="D221:E221"/>
    <mergeCell ref="E279:F279"/>
    <mergeCell ref="E248:F248"/>
    <mergeCell ref="E249:F249"/>
    <mergeCell ref="E309:F309"/>
    <mergeCell ref="E310:F310"/>
    <mergeCell ref="E311:F311"/>
    <mergeCell ref="E280:F280"/>
    <mergeCell ref="D283:E283"/>
    <mergeCell ref="E278:F278"/>
    <mergeCell ref="E340:F340"/>
    <mergeCell ref="E341:F341"/>
    <mergeCell ref="E372:F372"/>
    <mergeCell ref="E373:F373"/>
    <mergeCell ref="E342:F342"/>
    <mergeCell ref="E404:F404"/>
    <mergeCell ref="E402:F402"/>
    <mergeCell ref="E403:F403"/>
    <mergeCell ref="D407:E407"/>
    <mergeCell ref="E494:F494"/>
    <mergeCell ref="D468:E468"/>
    <mergeCell ref="E527:F527"/>
    <mergeCell ref="E525:F525"/>
    <mergeCell ref="E526:F526"/>
    <mergeCell ref="D499:E499"/>
    <mergeCell ref="E463:F463"/>
    <mergeCell ref="E464:F464"/>
    <mergeCell ref="E465:F465"/>
    <mergeCell ref="D530:E530"/>
    <mergeCell ref="A1054:E1054"/>
    <mergeCell ref="A1055:E1055"/>
    <mergeCell ref="B576:C576"/>
    <mergeCell ref="B578:C578"/>
    <mergeCell ref="B579:C579"/>
    <mergeCell ref="B580:C580"/>
    <mergeCell ref="B581:C581"/>
    <mergeCell ref="B582:C582"/>
    <mergeCell ref="B583:C583"/>
    <mergeCell ref="A1056:E1056"/>
    <mergeCell ref="B566:C566"/>
    <mergeCell ref="B567:C567"/>
    <mergeCell ref="B568:C568"/>
    <mergeCell ref="B569:C569"/>
    <mergeCell ref="B570:C570"/>
    <mergeCell ref="B571:C571"/>
    <mergeCell ref="B572:C572"/>
    <mergeCell ref="B573:C573"/>
    <mergeCell ref="B574:C574"/>
    <mergeCell ref="B584:C584"/>
    <mergeCell ref="E587:F587"/>
    <mergeCell ref="D561:E561"/>
    <mergeCell ref="B563:C563"/>
    <mergeCell ref="B564:C564"/>
    <mergeCell ref="B565:C565"/>
    <mergeCell ref="D592:E592"/>
    <mergeCell ref="B594:C594"/>
    <mergeCell ref="E588:F588"/>
    <mergeCell ref="E589:F589"/>
    <mergeCell ref="B595:C595"/>
    <mergeCell ref="B596:C596"/>
    <mergeCell ref="B597:C597"/>
    <mergeCell ref="B598:C598"/>
    <mergeCell ref="B599:C599"/>
    <mergeCell ref="B600:C600"/>
    <mergeCell ref="B601:C601"/>
    <mergeCell ref="B602:C602"/>
    <mergeCell ref="B603:C603"/>
    <mergeCell ref="B604:C604"/>
    <mergeCell ref="B605:C605"/>
    <mergeCell ref="B607:C607"/>
    <mergeCell ref="B609:C609"/>
    <mergeCell ref="B610:C610"/>
    <mergeCell ref="B611:C611"/>
    <mergeCell ref="B612:C612"/>
    <mergeCell ref="B613:C613"/>
    <mergeCell ref="B614:C614"/>
    <mergeCell ref="B615:C615"/>
    <mergeCell ref="E618:F618"/>
    <mergeCell ref="E619:F619"/>
    <mergeCell ref="E620:F620"/>
    <mergeCell ref="D623:E623"/>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8:C638"/>
    <mergeCell ref="B640:C640"/>
    <mergeCell ref="B641:C641"/>
    <mergeCell ref="B642:C642"/>
    <mergeCell ref="B643:C643"/>
    <mergeCell ref="B644:C644"/>
    <mergeCell ref="B645:C645"/>
    <mergeCell ref="B646:C646"/>
    <mergeCell ref="E649:F649"/>
    <mergeCell ref="E678:F678"/>
    <mergeCell ref="E679:F679"/>
    <mergeCell ref="E650:F650"/>
    <mergeCell ref="E651:F651"/>
    <mergeCell ref="D654:E654"/>
    <mergeCell ref="B673:C673"/>
    <mergeCell ref="B674:C674"/>
    <mergeCell ref="B658:C658"/>
    <mergeCell ref="B669:C669"/>
    <mergeCell ref="B664:C664"/>
    <mergeCell ref="B675:C675"/>
    <mergeCell ref="B672:C672"/>
    <mergeCell ref="B656:C656"/>
    <mergeCell ref="B657:C657"/>
    <mergeCell ref="B665:C665"/>
    <mergeCell ref="B666:C666"/>
    <mergeCell ref="B660:C660"/>
    <mergeCell ref="B661:C661"/>
    <mergeCell ref="B693:C693"/>
    <mergeCell ref="B684:C684"/>
    <mergeCell ref="B685:C685"/>
    <mergeCell ref="B686:C686"/>
    <mergeCell ref="B667:C667"/>
    <mergeCell ref="B659:C659"/>
    <mergeCell ref="B662:C662"/>
    <mergeCell ref="B663:C663"/>
    <mergeCell ref="B676:C676"/>
    <mergeCell ref="B671:C671"/>
    <mergeCell ref="B687:C687"/>
    <mergeCell ref="B688:C688"/>
    <mergeCell ref="B689:C689"/>
    <mergeCell ref="B690:C690"/>
    <mergeCell ref="B691:C691"/>
    <mergeCell ref="B692:C692"/>
    <mergeCell ref="B699:C699"/>
    <mergeCell ref="B701:C701"/>
    <mergeCell ref="B700:C700"/>
    <mergeCell ref="B703:C703"/>
    <mergeCell ref="B702:C702"/>
    <mergeCell ref="B694:C694"/>
    <mergeCell ref="D682:E682"/>
    <mergeCell ref="D713:E713"/>
    <mergeCell ref="B715:C715"/>
    <mergeCell ref="B705:C705"/>
    <mergeCell ref="B704:C704"/>
    <mergeCell ref="E708:F708"/>
    <mergeCell ref="E709:F709"/>
    <mergeCell ref="E710:F710"/>
    <mergeCell ref="B695:C695"/>
    <mergeCell ref="B697:C697"/>
    <mergeCell ref="B716:C716"/>
    <mergeCell ref="B717:C717"/>
    <mergeCell ref="B718:C718"/>
    <mergeCell ref="B719:C719"/>
    <mergeCell ref="B720:C720"/>
    <mergeCell ref="B721:C721"/>
    <mergeCell ref="B722:C722"/>
    <mergeCell ref="B723:C723"/>
    <mergeCell ref="B724:C724"/>
    <mergeCell ref="B725:C725"/>
    <mergeCell ref="B726:C726"/>
    <mergeCell ref="B728:C728"/>
    <mergeCell ref="B730:C730"/>
    <mergeCell ref="B731:C731"/>
    <mergeCell ref="B732:C732"/>
    <mergeCell ref="B733:C733"/>
    <mergeCell ref="B734:C734"/>
    <mergeCell ref="B735:C735"/>
    <mergeCell ref="B736:C736"/>
    <mergeCell ref="E739:F739"/>
    <mergeCell ref="E740:F740"/>
    <mergeCell ref="E741:F741"/>
    <mergeCell ref="D744:E744"/>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9:C759"/>
    <mergeCell ref="B767:C767"/>
    <mergeCell ref="E770:F770"/>
    <mergeCell ref="E771:F771"/>
    <mergeCell ref="E772:F772"/>
    <mergeCell ref="B761:C761"/>
    <mergeCell ref="B762:C762"/>
    <mergeCell ref="B763:C763"/>
    <mergeCell ref="B764:C764"/>
    <mergeCell ref="B765:C765"/>
    <mergeCell ref="B766:C766"/>
  </mergeCells>
  <printOptions/>
  <pageMargins left="0.7874015748031497" right="0.5118110236220472" top="1.3779527559055118" bottom="0.1968503937007874" header="0.31496062992125984" footer="0.1968503937007874"/>
  <pageSetup horizontalDpi="200" verticalDpi="200" orientation="portrait" paperSize="9" scale="90" r:id="rId1"/>
  <headerFooter scaleWithDoc="0" alignWithMargins="0">
    <oddHeader>&amp;LČISTOĆA d.o.o.
Stjepana Radića 33
23000 Zadar&amp;C&amp;A</oddHeader>
  </headerFooter>
  <rowBreaks count="35" manualBreakCount="35">
    <brk id="2" max="6" man="1"/>
    <brk id="32" max="6" man="1"/>
    <brk id="63" max="6" man="1"/>
    <brk id="94" max="6" man="1"/>
    <brk id="125" max="6" man="1"/>
    <brk id="156" max="6" man="1"/>
    <brk id="187" max="6" man="1"/>
    <brk id="218" max="6" man="1"/>
    <brk id="249" max="6" man="1"/>
    <brk id="280" max="6" man="1"/>
    <brk id="311" max="6" man="1"/>
    <brk id="342" max="6" man="1"/>
    <brk id="373" max="6" man="1"/>
    <brk id="404" max="6" man="1"/>
    <brk id="435" max="6" man="1"/>
    <brk id="465" max="6" man="1"/>
    <brk id="496" max="6" man="1"/>
    <brk id="527" max="6" man="1"/>
    <brk id="558" max="6" man="1"/>
    <brk id="589" max="6" man="1"/>
    <brk id="620" max="6" man="1"/>
    <brk id="651" max="6" man="1"/>
    <brk id="679" max="6" man="1"/>
    <brk id="710" max="6" man="1"/>
    <brk id="741" max="6" man="1"/>
    <brk id="772" max="6" man="1"/>
    <brk id="803" max="6" man="1"/>
    <brk id="834" max="6" man="1"/>
    <brk id="865" max="6" man="1"/>
    <brk id="896" max="6" man="1"/>
    <brk id="927" max="6" man="1"/>
    <brk id="958" max="6" man="1"/>
    <brk id="989" max="6" man="1"/>
    <brk id="1020" max="6" man="1"/>
    <brk id="1051" max="6" man="1"/>
  </rowBreaks>
  <ignoredErrors>
    <ignoredError sqref="D12 D43 D74 D105 D136 D167 D198 D229 D260 D291 D322 D353 D384 D415 D444 D446 D472 D476 D507 D538 D569 D596:D600 D631 D662 D690 D721 D752 D814 D938 D1031 D779 D783 D845 D876 D969 D1000" numberStoredAsText="1"/>
  </ignoredErrors>
</worksheet>
</file>

<file path=xl/worksheets/sheet2.xml><?xml version="1.0" encoding="utf-8"?>
<worksheet xmlns="http://schemas.openxmlformats.org/spreadsheetml/2006/main" xmlns:r="http://schemas.openxmlformats.org/officeDocument/2006/relationships">
  <dimension ref="A1:J455"/>
  <sheetViews>
    <sheetView zoomScale="90" zoomScaleNormal="90" zoomScaleSheetLayoutView="75" workbookViewId="0" topLeftCell="A1">
      <selection activeCell="F51" sqref="F51"/>
    </sheetView>
  </sheetViews>
  <sheetFormatPr defaultColWidth="9.140625" defaultRowHeight="12.75"/>
  <cols>
    <col min="1" max="1" width="5.8515625" style="2" customWidth="1"/>
    <col min="2" max="2" width="10.8515625" style="2" customWidth="1"/>
    <col min="3" max="3" width="25.421875" style="2" customWidth="1"/>
    <col min="4" max="4" width="14.140625" style="2" customWidth="1"/>
    <col min="5" max="5" width="11.28125" style="2" customWidth="1"/>
    <col min="6" max="6" width="15.00390625" style="84" customWidth="1"/>
    <col min="7" max="7" width="12.57421875" style="70" customWidth="1"/>
    <col min="8" max="8" width="9.57421875" style="2" customWidth="1"/>
    <col min="9" max="16384" width="9.140625" style="2" customWidth="1"/>
  </cols>
  <sheetData>
    <row r="1" spans="1:5" ht="12.75">
      <c r="A1" s="1"/>
      <c r="E1" s="3"/>
    </row>
    <row r="2" spans="1:10" ht="270.75" customHeight="1">
      <c r="A2" s="229" t="s">
        <v>350</v>
      </c>
      <c r="B2" s="229"/>
      <c r="C2" s="229"/>
      <c r="D2" s="229"/>
      <c r="E2" s="229"/>
      <c r="F2" s="229"/>
      <c r="G2" s="229"/>
      <c r="J2" s="117"/>
    </row>
    <row r="4" spans="1:7" ht="30.75" customHeight="1">
      <c r="A4" s="4" t="s">
        <v>76</v>
      </c>
      <c r="B4" s="5"/>
      <c r="C4" s="6"/>
      <c r="D4" s="203" t="s">
        <v>196</v>
      </c>
      <c r="E4" s="203"/>
      <c r="F4" s="86"/>
      <c r="G4" s="71"/>
    </row>
    <row r="5" spans="1:7" ht="18.75">
      <c r="A5" s="7">
        <v>1</v>
      </c>
      <c r="B5" s="8" t="s">
        <v>45</v>
      </c>
      <c r="C5" s="9" t="s">
        <v>210</v>
      </c>
      <c r="D5" s="10"/>
      <c r="E5" s="11"/>
      <c r="F5" s="86"/>
      <c r="G5" s="71"/>
    </row>
    <row r="6" spans="1:7" ht="17.25" customHeight="1">
      <c r="A6" s="66"/>
      <c r="B6" s="204" t="s">
        <v>91</v>
      </c>
      <c r="C6" s="205"/>
      <c r="D6" s="13" t="s">
        <v>211</v>
      </c>
      <c r="E6" s="14"/>
      <c r="F6" s="87"/>
      <c r="G6" s="72"/>
    </row>
    <row r="7" spans="1:7" ht="17.25" customHeight="1">
      <c r="A7" s="12"/>
      <c r="B7" s="202" t="s">
        <v>287</v>
      </c>
      <c r="C7" s="196"/>
      <c r="D7" s="13" t="s">
        <v>312</v>
      </c>
      <c r="E7" s="14"/>
      <c r="F7" s="87"/>
      <c r="G7" s="72"/>
    </row>
    <row r="8" spans="1:7" ht="17.25" customHeight="1">
      <c r="A8" s="12"/>
      <c r="B8" s="202" t="s">
        <v>202</v>
      </c>
      <c r="C8" s="196"/>
      <c r="D8" s="65" t="s">
        <v>5</v>
      </c>
      <c r="E8" s="14"/>
      <c r="F8" s="87"/>
      <c r="G8" s="72"/>
    </row>
    <row r="9" spans="1:7" ht="17.25" customHeight="1">
      <c r="A9" s="12"/>
      <c r="B9" s="196" t="s">
        <v>378</v>
      </c>
      <c r="C9" s="202"/>
      <c r="D9" s="15" t="s">
        <v>117</v>
      </c>
      <c r="E9" s="16"/>
      <c r="F9" s="88"/>
      <c r="G9" s="73"/>
    </row>
    <row r="10" spans="1:7" ht="17.25" customHeight="1">
      <c r="A10" s="12"/>
      <c r="B10" s="196" t="s">
        <v>327</v>
      </c>
      <c r="C10" s="197"/>
      <c r="D10" s="122" t="s">
        <v>413</v>
      </c>
      <c r="E10" s="16"/>
      <c r="F10" s="88"/>
      <c r="G10" s="73"/>
    </row>
    <row r="11" spans="1:7" ht="17.25" customHeight="1">
      <c r="A11" s="12"/>
      <c r="B11" s="201" t="s">
        <v>229</v>
      </c>
      <c r="C11" s="196"/>
      <c r="D11" s="123" t="s">
        <v>116</v>
      </c>
      <c r="E11" s="16"/>
      <c r="F11" s="88"/>
      <c r="G11" s="73"/>
    </row>
    <row r="12" spans="1:7" ht="17.25" customHeight="1">
      <c r="A12" s="12"/>
      <c r="B12" s="196" t="s">
        <v>395</v>
      </c>
      <c r="C12" s="197"/>
      <c r="D12" s="53" t="s">
        <v>357</v>
      </c>
      <c r="E12" s="16"/>
      <c r="F12" s="88"/>
      <c r="G12" s="73"/>
    </row>
    <row r="13" spans="1:7" ht="17.25" customHeight="1">
      <c r="A13" s="12"/>
      <c r="B13" s="196" t="s">
        <v>21</v>
      </c>
      <c r="C13" s="197"/>
      <c r="D13" s="18">
        <v>18000</v>
      </c>
      <c r="E13" s="19"/>
      <c r="F13" s="88"/>
      <c r="G13" s="73"/>
    </row>
    <row r="14" spans="1:7" ht="17.25" customHeight="1">
      <c r="A14" s="12"/>
      <c r="B14" s="196" t="s">
        <v>147</v>
      </c>
      <c r="C14" s="197"/>
      <c r="D14" s="15" t="s">
        <v>170</v>
      </c>
      <c r="E14" s="16"/>
      <c r="F14" s="88"/>
      <c r="G14" s="73"/>
    </row>
    <row r="15" spans="1:7" s="118" customFormat="1" ht="20.25" customHeight="1">
      <c r="A15" s="22"/>
      <c r="B15" s="196" t="s">
        <v>336</v>
      </c>
      <c r="C15" s="197"/>
      <c r="D15" s="15">
        <v>206</v>
      </c>
      <c r="E15" s="16"/>
      <c r="F15" s="88"/>
      <c r="G15" s="73"/>
    </row>
    <row r="16" spans="1:7" ht="18" customHeight="1">
      <c r="A16" s="12"/>
      <c r="B16" s="198" t="s">
        <v>426</v>
      </c>
      <c r="C16" s="199"/>
      <c r="D16" s="20">
        <v>6871</v>
      </c>
      <c r="E16" s="21"/>
      <c r="F16" s="89"/>
      <c r="G16" s="74"/>
    </row>
    <row r="17" spans="1:10" s="118" customFormat="1" ht="33.75" customHeight="1">
      <c r="A17" s="22"/>
      <c r="B17" s="200" t="s">
        <v>33</v>
      </c>
      <c r="C17" s="200"/>
      <c r="D17" s="23" t="s">
        <v>3</v>
      </c>
      <c r="E17" s="24" t="s">
        <v>335</v>
      </c>
      <c r="F17" s="25" t="s">
        <v>315</v>
      </c>
      <c r="G17" s="26" t="s">
        <v>38</v>
      </c>
      <c r="J17" s="119"/>
    </row>
    <row r="18" spans="1:7" ht="18" customHeight="1">
      <c r="A18" s="12"/>
      <c r="B18" s="27" t="s">
        <v>94</v>
      </c>
      <c r="C18" s="28"/>
      <c r="D18" s="28"/>
      <c r="E18" s="28"/>
      <c r="F18" s="91"/>
      <c r="G18" s="75"/>
    </row>
    <row r="19" spans="1:7" ht="18" customHeight="1">
      <c r="A19" s="12"/>
      <c r="B19" s="201" t="s">
        <v>295</v>
      </c>
      <c r="C19" s="196"/>
      <c r="D19" s="29" t="s">
        <v>163</v>
      </c>
      <c r="E19" s="30">
        <v>1</v>
      </c>
      <c r="F19" s="92"/>
      <c r="G19" s="76">
        <f>E19*F19</f>
        <v>0</v>
      </c>
    </row>
    <row r="20" spans="1:7" ht="18" customHeight="1">
      <c r="A20" s="12"/>
      <c r="B20" s="31" t="s">
        <v>42</v>
      </c>
      <c r="C20" s="31"/>
      <c r="D20" s="32"/>
      <c r="E20" s="33"/>
      <c r="F20" s="130"/>
      <c r="G20" s="77"/>
    </row>
    <row r="21" spans="1:7" ht="18" customHeight="1">
      <c r="A21" s="12"/>
      <c r="B21" s="189" t="s">
        <v>86</v>
      </c>
      <c r="C21" s="190"/>
      <c r="D21" s="36" t="s">
        <v>163</v>
      </c>
      <c r="E21" s="37">
        <v>1</v>
      </c>
      <c r="F21" s="92"/>
      <c r="G21" s="76">
        <f aca="true" t="shared" si="0" ref="G21:G29">E21*F21</f>
        <v>0</v>
      </c>
    </row>
    <row r="22" spans="1:7" ht="26.25" customHeight="1">
      <c r="A22" s="12"/>
      <c r="B22" s="191" t="s">
        <v>127</v>
      </c>
      <c r="C22" s="192"/>
      <c r="D22" s="29" t="s">
        <v>163</v>
      </c>
      <c r="E22" s="30">
        <v>1</v>
      </c>
      <c r="F22" s="92"/>
      <c r="G22" s="76">
        <f t="shared" si="0"/>
        <v>0</v>
      </c>
    </row>
    <row r="23" spans="1:7" ht="26.25" customHeight="1">
      <c r="A23" s="12"/>
      <c r="B23" s="193" t="s">
        <v>238</v>
      </c>
      <c r="C23" s="194"/>
      <c r="D23" s="36" t="s">
        <v>163</v>
      </c>
      <c r="E23" s="37">
        <v>1</v>
      </c>
      <c r="F23" s="92"/>
      <c r="G23" s="76">
        <f t="shared" si="0"/>
        <v>0</v>
      </c>
    </row>
    <row r="24" spans="1:7" ht="26.25" customHeight="1">
      <c r="A24" s="12"/>
      <c r="B24" s="195" t="s">
        <v>111</v>
      </c>
      <c r="C24" s="185"/>
      <c r="D24" s="36" t="s">
        <v>163</v>
      </c>
      <c r="E24" s="37">
        <v>1</v>
      </c>
      <c r="F24" s="92"/>
      <c r="G24" s="76">
        <f t="shared" si="0"/>
        <v>0</v>
      </c>
    </row>
    <row r="25" spans="1:7" ht="17.25" customHeight="1">
      <c r="A25" s="12"/>
      <c r="B25" s="195" t="s">
        <v>411</v>
      </c>
      <c r="C25" s="185"/>
      <c r="D25" s="36" t="s">
        <v>163</v>
      </c>
      <c r="E25" s="37">
        <v>1</v>
      </c>
      <c r="F25" s="92"/>
      <c r="G25" s="76">
        <f t="shared" si="0"/>
        <v>0</v>
      </c>
    </row>
    <row r="26" spans="1:7" ht="18" customHeight="1">
      <c r="A26" s="12"/>
      <c r="B26" s="189" t="s">
        <v>13</v>
      </c>
      <c r="C26" s="190"/>
      <c r="D26" s="36" t="s">
        <v>163</v>
      </c>
      <c r="E26" s="37">
        <v>1</v>
      </c>
      <c r="F26" s="92"/>
      <c r="G26" s="76">
        <f t="shared" si="0"/>
        <v>0</v>
      </c>
    </row>
    <row r="27" spans="1:7" ht="26.25" customHeight="1">
      <c r="A27" s="12"/>
      <c r="B27" s="184" t="s">
        <v>516</v>
      </c>
      <c r="C27" s="185"/>
      <c r="D27" s="36" t="s">
        <v>163</v>
      </c>
      <c r="E27" s="37">
        <v>1</v>
      </c>
      <c r="F27" s="92"/>
      <c r="G27" s="76">
        <f t="shared" si="0"/>
        <v>0</v>
      </c>
    </row>
    <row r="28" spans="1:7" ht="18" customHeight="1">
      <c r="A28" s="12"/>
      <c r="B28" s="34" t="s">
        <v>389</v>
      </c>
      <c r="C28" s="35"/>
      <c r="D28" s="36" t="s">
        <v>163</v>
      </c>
      <c r="E28" s="37">
        <v>1</v>
      </c>
      <c r="F28" s="92"/>
      <c r="G28" s="76">
        <f t="shared" si="0"/>
        <v>0</v>
      </c>
    </row>
    <row r="29" spans="1:7" ht="18" customHeight="1">
      <c r="A29" s="50"/>
      <c r="B29" s="34" t="s">
        <v>340</v>
      </c>
      <c r="C29" s="39"/>
      <c r="D29" s="36" t="s">
        <v>163</v>
      </c>
      <c r="E29" s="37">
        <v>1</v>
      </c>
      <c r="F29" s="92"/>
      <c r="G29" s="76">
        <f t="shared" si="0"/>
        <v>0</v>
      </c>
    </row>
    <row r="30" spans="1:9" ht="21.75" customHeight="1">
      <c r="A30" s="51"/>
      <c r="B30" s="52"/>
      <c r="C30" s="52"/>
      <c r="D30" s="51"/>
      <c r="E30" s="186" t="s">
        <v>320</v>
      </c>
      <c r="F30" s="186"/>
      <c r="G30" s="76">
        <f>SUM(G19:G29)</f>
        <v>0</v>
      </c>
      <c r="I30" s="120"/>
    </row>
    <row r="31" spans="1:9" s="117" customFormat="1" ht="21.75" customHeight="1">
      <c r="A31" s="41"/>
      <c r="B31" s="42"/>
      <c r="C31" s="42"/>
      <c r="D31" s="41"/>
      <c r="E31" s="216" t="s">
        <v>280</v>
      </c>
      <c r="F31" s="216"/>
      <c r="G31" s="81">
        <f>SUM(G29:G29)</f>
        <v>0</v>
      </c>
      <c r="I31" s="121"/>
    </row>
    <row r="32" spans="1:9" s="117" customFormat="1" ht="21.75" customHeight="1">
      <c r="A32" s="41"/>
      <c r="B32" s="42"/>
      <c r="C32" s="42"/>
      <c r="D32" s="41"/>
      <c r="E32" s="216" t="s">
        <v>547</v>
      </c>
      <c r="F32" s="216"/>
      <c r="G32" s="81">
        <f>G30-G31</f>
        <v>0</v>
      </c>
      <c r="I32" s="121"/>
    </row>
    <row r="35" spans="1:7" ht="30.75" customHeight="1">
      <c r="A35" s="4" t="s">
        <v>76</v>
      </c>
      <c r="B35" s="5"/>
      <c r="C35" s="6"/>
      <c r="D35" s="203" t="s">
        <v>196</v>
      </c>
      <c r="E35" s="203"/>
      <c r="F35" s="86"/>
      <c r="G35" s="71"/>
    </row>
    <row r="36" spans="1:7" ht="18.75">
      <c r="A36" s="7">
        <v>2</v>
      </c>
      <c r="B36" s="8" t="s">
        <v>45</v>
      </c>
      <c r="C36" s="9" t="s">
        <v>318</v>
      </c>
      <c r="D36" s="10"/>
      <c r="E36" s="11"/>
      <c r="F36" s="86"/>
      <c r="G36" s="71"/>
    </row>
    <row r="37" spans="1:7" ht="17.25" customHeight="1">
      <c r="A37" s="12"/>
      <c r="B37" s="204" t="s">
        <v>91</v>
      </c>
      <c r="C37" s="205"/>
      <c r="D37" s="13" t="s">
        <v>211</v>
      </c>
      <c r="E37" s="14"/>
      <c r="F37" s="87"/>
      <c r="G37" s="72"/>
    </row>
    <row r="38" spans="1:7" ht="17.25" customHeight="1">
      <c r="A38" s="12"/>
      <c r="B38" s="202" t="s">
        <v>287</v>
      </c>
      <c r="C38" s="196"/>
      <c r="D38" s="54" t="s">
        <v>312</v>
      </c>
      <c r="E38" s="14"/>
      <c r="F38" s="87"/>
      <c r="G38" s="72"/>
    </row>
    <row r="39" spans="1:7" ht="17.25" customHeight="1">
      <c r="A39" s="12"/>
      <c r="B39" s="202" t="s">
        <v>202</v>
      </c>
      <c r="C39" s="201"/>
      <c r="D39" s="128" t="s">
        <v>5</v>
      </c>
      <c r="E39" s="14"/>
      <c r="F39" s="87"/>
      <c r="G39" s="72"/>
    </row>
    <row r="40" spans="1:7" ht="17.25" customHeight="1">
      <c r="A40" s="12"/>
      <c r="B40" s="196" t="s">
        <v>378</v>
      </c>
      <c r="C40" s="202"/>
      <c r="D40" s="15" t="s">
        <v>421</v>
      </c>
      <c r="E40" s="16"/>
      <c r="F40" s="88"/>
      <c r="G40" s="73"/>
    </row>
    <row r="41" spans="1:7" ht="17.25" customHeight="1">
      <c r="A41" s="12"/>
      <c r="B41" s="196" t="s">
        <v>327</v>
      </c>
      <c r="C41" s="197"/>
      <c r="D41" s="129" t="s">
        <v>271</v>
      </c>
      <c r="E41" s="16"/>
      <c r="F41" s="88"/>
      <c r="G41" s="73"/>
    </row>
    <row r="42" spans="1:7" ht="17.25" customHeight="1">
      <c r="A42" s="12"/>
      <c r="B42" s="201" t="s">
        <v>229</v>
      </c>
      <c r="C42" s="196"/>
      <c r="D42" s="123" t="s">
        <v>116</v>
      </c>
      <c r="E42" s="16"/>
      <c r="F42" s="88"/>
      <c r="G42" s="73"/>
    </row>
    <row r="43" spans="1:7" ht="17.25" customHeight="1">
      <c r="A43" s="12"/>
      <c r="B43" s="196" t="s">
        <v>395</v>
      </c>
      <c r="C43" s="197"/>
      <c r="D43" s="53" t="s">
        <v>92</v>
      </c>
      <c r="E43" s="16"/>
      <c r="F43" s="88"/>
      <c r="G43" s="73"/>
    </row>
    <row r="44" spans="1:7" ht="17.25" customHeight="1">
      <c r="A44" s="12"/>
      <c r="B44" s="196" t="s">
        <v>21</v>
      </c>
      <c r="C44" s="197"/>
      <c r="D44" s="18">
        <v>17000</v>
      </c>
      <c r="E44" s="19"/>
      <c r="F44" s="88"/>
      <c r="G44" s="73"/>
    </row>
    <row r="45" spans="1:7" ht="17.25" customHeight="1">
      <c r="A45" s="12"/>
      <c r="B45" s="196" t="s">
        <v>147</v>
      </c>
      <c r="C45" s="197"/>
      <c r="D45" s="15" t="s">
        <v>170</v>
      </c>
      <c r="E45" s="16"/>
      <c r="F45" s="88"/>
      <c r="G45" s="73"/>
    </row>
    <row r="46" spans="1:7" s="118" customFormat="1" ht="20.25" customHeight="1">
      <c r="A46" s="22"/>
      <c r="B46" s="196" t="s">
        <v>336</v>
      </c>
      <c r="C46" s="197"/>
      <c r="D46" s="15">
        <v>206</v>
      </c>
      <c r="E46" s="16"/>
      <c r="F46" s="88"/>
      <c r="G46" s="73"/>
    </row>
    <row r="47" spans="1:7" ht="18" customHeight="1">
      <c r="A47" s="12"/>
      <c r="B47" s="198" t="s">
        <v>426</v>
      </c>
      <c r="C47" s="199"/>
      <c r="D47" s="20">
        <v>6871</v>
      </c>
      <c r="E47" s="21"/>
      <c r="F47" s="89"/>
      <c r="G47" s="74"/>
    </row>
    <row r="48" spans="1:10" s="118" customFormat="1" ht="33.75" customHeight="1">
      <c r="A48" s="22"/>
      <c r="B48" s="200" t="s">
        <v>33</v>
      </c>
      <c r="C48" s="200"/>
      <c r="D48" s="23" t="s">
        <v>3</v>
      </c>
      <c r="E48" s="24" t="s">
        <v>335</v>
      </c>
      <c r="F48" s="25" t="s">
        <v>315</v>
      </c>
      <c r="G48" s="26" t="s">
        <v>38</v>
      </c>
      <c r="J48" s="119"/>
    </row>
    <row r="49" spans="1:7" ht="18" customHeight="1">
      <c r="A49" s="12"/>
      <c r="B49" s="27" t="s">
        <v>94</v>
      </c>
      <c r="C49" s="28"/>
      <c r="D49" s="28"/>
      <c r="E49" s="28"/>
      <c r="F49" s="91"/>
      <c r="G49" s="75"/>
    </row>
    <row r="50" spans="1:7" ht="18" customHeight="1">
      <c r="A50" s="12"/>
      <c r="B50" s="201" t="s">
        <v>295</v>
      </c>
      <c r="C50" s="196"/>
      <c r="D50" s="29" t="s">
        <v>163</v>
      </c>
      <c r="E50" s="30">
        <v>1</v>
      </c>
      <c r="F50" s="92"/>
      <c r="G50" s="76">
        <f>E50*F50</f>
        <v>0</v>
      </c>
    </row>
    <row r="51" spans="1:7" ht="18" customHeight="1">
      <c r="A51" s="12"/>
      <c r="B51" s="31" t="s">
        <v>42</v>
      </c>
      <c r="C51" s="31"/>
      <c r="D51" s="32"/>
      <c r="E51" s="33"/>
      <c r="F51" s="130"/>
      <c r="G51" s="77"/>
    </row>
    <row r="52" spans="1:7" ht="18" customHeight="1">
      <c r="A52" s="12"/>
      <c r="B52" s="189" t="s">
        <v>86</v>
      </c>
      <c r="C52" s="190"/>
      <c r="D52" s="36" t="s">
        <v>163</v>
      </c>
      <c r="E52" s="37">
        <v>1</v>
      </c>
      <c r="F52" s="92"/>
      <c r="G52" s="76">
        <f aca="true" t="shared" si="1" ref="G52:G60">E52*F52</f>
        <v>0</v>
      </c>
    </row>
    <row r="53" spans="1:7" ht="26.25" customHeight="1">
      <c r="A53" s="12"/>
      <c r="B53" s="191" t="s">
        <v>127</v>
      </c>
      <c r="C53" s="192"/>
      <c r="D53" s="29" t="s">
        <v>163</v>
      </c>
      <c r="E53" s="30">
        <v>1</v>
      </c>
      <c r="F53" s="92"/>
      <c r="G53" s="76">
        <f t="shared" si="1"/>
        <v>0</v>
      </c>
    </row>
    <row r="54" spans="1:7" ht="26.25" customHeight="1">
      <c r="A54" s="12"/>
      <c r="B54" s="193" t="s">
        <v>238</v>
      </c>
      <c r="C54" s="194"/>
      <c r="D54" s="36" t="s">
        <v>163</v>
      </c>
      <c r="E54" s="37">
        <v>1</v>
      </c>
      <c r="F54" s="92"/>
      <c r="G54" s="76">
        <f t="shared" si="1"/>
        <v>0</v>
      </c>
    </row>
    <row r="55" spans="1:7" ht="26.25" customHeight="1">
      <c r="A55" s="12"/>
      <c r="B55" s="195" t="s">
        <v>111</v>
      </c>
      <c r="C55" s="185"/>
      <c r="D55" s="36" t="s">
        <v>163</v>
      </c>
      <c r="E55" s="37">
        <v>1</v>
      </c>
      <c r="F55" s="92"/>
      <c r="G55" s="76">
        <f t="shared" si="1"/>
        <v>0</v>
      </c>
    </row>
    <row r="56" spans="1:7" ht="17.25" customHeight="1">
      <c r="A56" s="12"/>
      <c r="B56" s="195" t="s">
        <v>411</v>
      </c>
      <c r="C56" s="185"/>
      <c r="D56" s="36" t="s">
        <v>163</v>
      </c>
      <c r="E56" s="37">
        <v>1</v>
      </c>
      <c r="F56" s="92"/>
      <c r="G56" s="76">
        <f t="shared" si="1"/>
        <v>0</v>
      </c>
    </row>
    <row r="57" spans="1:7" ht="18" customHeight="1">
      <c r="A57" s="12"/>
      <c r="B57" s="189" t="s">
        <v>13</v>
      </c>
      <c r="C57" s="190"/>
      <c r="D57" s="36" t="s">
        <v>163</v>
      </c>
      <c r="E57" s="37">
        <v>1</v>
      </c>
      <c r="F57" s="92"/>
      <c r="G57" s="76">
        <f t="shared" si="1"/>
        <v>0</v>
      </c>
    </row>
    <row r="58" spans="1:7" ht="26.25" customHeight="1">
      <c r="A58" s="12"/>
      <c r="B58" s="184" t="s">
        <v>516</v>
      </c>
      <c r="C58" s="185"/>
      <c r="D58" s="36" t="s">
        <v>163</v>
      </c>
      <c r="E58" s="37">
        <v>1</v>
      </c>
      <c r="F58" s="92"/>
      <c r="G58" s="76">
        <f t="shared" si="1"/>
        <v>0</v>
      </c>
    </row>
    <row r="59" spans="1:7" ht="18" customHeight="1">
      <c r="A59" s="12"/>
      <c r="B59" s="34" t="s">
        <v>389</v>
      </c>
      <c r="C59" s="35"/>
      <c r="D59" s="36" t="s">
        <v>163</v>
      </c>
      <c r="E59" s="37">
        <v>1</v>
      </c>
      <c r="F59" s="92"/>
      <c r="G59" s="76">
        <f t="shared" si="1"/>
        <v>0</v>
      </c>
    </row>
    <row r="60" spans="1:7" ht="18" customHeight="1">
      <c r="A60" s="50"/>
      <c r="B60" s="34" t="s">
        <v>340</v>
      </c>
      <c r="C60" s="39"/>
      <c r="D60" s="36" t="s">
        <v>163</v>
      </c>
      <c r="E60" s="37">
        <v>1</v>
      </c>
      <c r="F60" s="92"/>
      <c r="G60" s="76">
        <f t="shared" si="1"/>
        <v>0</v>
      </c>
    </row>
    <row r="61" spans="1:9" ht="21.75" customHeight="1">
      <c r="A61" s="51"/>
      <c r="B61" s="52"/>
      <c r="C61" s="52"/>
      <c r="D61" s="51"/>
      <c r="E61" s="186" t="s">
        <v>320</v>
      </c>
      <c r="F61" s="186"/>
      <c r="G61" s="76">
        <f>SUM(G50:G60)</f>
        <v>0</v>
      </c>
      <c r="I61" s="120"/>
    </row>
    <row r="62" spans="1:9" s="117" customFormat="1" ht="21.75" customHeight="1">
      <c r="A62" s="41"/>
      <c r="B62" s="42"/>
      <c r="C62" s="42"/>
      <c r="D62" s="41"/>
      <c r="E62" s="216" t="s">
        <v>280</v>
      </c>
      <c r="F62" s="216"/>
      <c r="G62" s="81">
        <f>SUM(G60:G60)</f>
        <v>0</v>
      </c>
      <c r="I62" s="121"/>
    </row>
    <row r="63" spans="1:9" s="117" customFormat="1" ht="21.75" customHeight="1">
      <c r="A63" s="41"/>
      <c r="B63" s="42"/>
      <c r="C63" s="42"/>
      <c r="D63" s="41"/>
      <c r="E63" s="216" t="s">
        <v>547</v>
      </c>
      <c r="F63" s="216"/>
      <c r="G63" s="81">
        <f>G61-G62</f>
        <v>0</v>
      </c>
      <c r="I63" s="121"/>
    </row>
    <row r="66" spans="1:7" ht="30.75" customHeight="1">
      <c r="A66" s="4" t="s">
        <v>76</v>
      </c>
      <c r="B66" s="5"/>
      <c r="C66" s="6"/>
      <c r="D66" s="203" t="s">
        <v>196</v>
      </c>
      <c r="E66" s="203"/>
      <c r="F66" s="86"/>
      <c r="G66" s="71"/>
    </row>
    <row r="67" spans="1:7" ht="18.75">
      <c r="A67" s="7">
        <v>3</v>
      </c>
      <c r="B67" s="8" t="s">
        <v>45</v>
      </c>
      <c r="C67" s="9" t="s">
        <v>182</v>
      </c>
      <c r="D67" s="10"/>
      <c r="E67" s="11"/>
      <c r="F67" s="86"/>
      <c r="G67" s="71"/>
    </row>
    <row r="68" spans="1:7" ht="17.25" customHeight="1">
      <c r="A68" s="66"/>
      <c r="B68" s="204" t="s">
        <v>91</v>
      </c>
      <c r="C68" s="205"/>
      <c r="D68" s="13" t="s">
        <v>35</v>
      </c>
      <c r="E68" s="14"/>
      <c r="F68" s="87"/>
      <c r="G68" s="72"/>
    </row>
    <row r="69" spans="1:7" ht="17.25" customHeight="1">
      <c r="A69" s="12"/>
      <c r="B69" s="202" t="s">
        <v>287</v>
      </c>
      <c r="C69" s="196"/>
      <c r="D69" s="54" t="s">
        <v>312</v>
      </c>
      <c r="E69" s="14"/>
      <c r="F69" s="87"/>
      <c r="G69" s="72"/>
    </row>
    <row r="70" spans="1:7" ht="17.25" customHeight="1">
      <c r="A70" s="12"/>
      <c r="B70" s="202" t="s">
        <v>202</v>
      </c>
      <c r="C70" s="201"/>
      <c r="D70" s="128" t="s">
        <v>164</v>
      </c>
      <c r="E70" s="14"/>
      <c r="F70" s="87"/>
      <c r="G70" s="72"/>
    </row>
    <row r="71" spans="1:7" ht="17.25" customHeight="1">
      <c r="A71" s="12"/>
      <c r="B71" s="196" t="s">
        <v>378</v>
      </c>
      <c r="C71" s="202"/>
      <c r="D71" s="15" t="s">
        <v>135</v>
      </c>
      <c r="E71" s="16"/>
      <c r="F71" s="88"/>
      <c r="G71" s="73"/>
    </row>
    <row r="72" spans="1:7" ht="17.25" customHeight="1">
      <c r="A72" s="12"/>
      <c r="B72" s="196" t="s">
        <v>327</v>
      </c>
      <c r="C72" s="197"/>
      <c r="D72" s="122" t="s">
        <v>189</v>
      </c>
      <c r="E72" s="16"/>
      <c r="F72" s="88"/>
      <c r="G72" s="73"/>
    </row>
    <row r="73" spans="1:7" ht="17.25" customHeight="1">
      <c r="A73" s="12"/>
      <c r="B73" s="201" t="s">
        <v>229</v>
      </c>
      <c r="C73" s="196"/>
      <c r="D73" s="123" t="s">
        <v>330</v>
      </c>
      <c r="E73" s="16"/>
      <c r="F73" s="88"/>
      <c r="G73" s="73"/>
    </row>
    <row r="74" spans="1:7" ht="17.25" customHeight="1">
      <c r="A74" s="12"/>
      <c r="B74" s="196" t="s">
        <v>395</v>
      </c>
      <c r="C74" s="197"/>
      <c r="D74" s="53" t="s">
        <v>92</v>
      </c>
      <c r="E74" s="16"/>
      <c r="F74" s="88"/>
      <c r="G74" s="73"/>
    </row>
    <row r="75" spans="1:7" ht="17.25" customHeight="1">
      <c r="A75" s="12"/>
      <c r="B75" s="196" t="s">
        <v>21</v>
      </c>
      <c r="C75" s="197"/>
      <c r="D75" s="18">
        <v>11990</v>
      </c>
      <c r="E75" s="19"/>
      <c r="F75" s="88"/>
      <c r="G75" s="73"/>
    </row>
    <row r="76" spans="1:7" ht="17.25" customHeight="1">
      <c r="A76" s="12"/>
      <c r="B76" s="196" t="s">
        <v>147</v>
      </c>
      <c r="C76" s="197"/>
      <c r="D76" s="15" t="s">
        <v>170</v>
      </c>
      <c r="E76" s="16"/>
      <c r="F76" s="88"/>
      <c r="G76" s="73"/>
    </row>
    <row r="77" spans="1:7" s="118" customFormat="1" ht="20.25" customHeight="1">
      <c r="A77" s="22"/>
      <c r="B77" s="196" t="s">
        <v>336</v>
      </c>
      <c r="C77" s="197"/>
      <c r="D77" s="15">
        <v>162</v>
      </c>
      <c r="E77" s="16"/>
      <c r="F77" s="88"/>
      <c r="G77" s="73"/>
    </row>
    <row r="78" spans="1:7" ht="18" customHeight="1">
      <c r="A78" s="12"/>
      <c r="B78" s="198" t="s">
        <v>426</v>
      </c>
      <c r="C78" s="199"/>
      <c r="D78" s="20">
        <v>4580</v>
      </c>
      <c r="E78" s="21"/>
      <c r="F78" s="89"/>
      <c r="G78" s="74"/>
    </row>
    <row r="79" spans="1:10" s="118" customFormat="1" ht="33.75" customHeight="1">
      <c r="A79" s="22"/>
      <c r="B79" s="200" t="s">
        <v>33</v>
      </c>
      <c r="C79" s="200"/>
      <c r="D79" s="23" t="s">
        <v>3</v>
      </c>
      <c r="E79" s="24" t="s">
        <v>335</v>
      </c>
      <c r="F79" s="25" t="s">
        <v>315</v>
      </c>
      <c r="G79" s="26" t="s">
        <v>38</v>
      </c>
      <c r="J79" s="119"/>
    </row>
    <row r="80" spans="1:7" ht="18" customHeight="1">
      <c r="A80" s="12"/>
      <c r="B80" s="27" t="s">
        <v>94</v>
      </c>
      <c r="C80" s="28"/>
      <c r="D80" s="28"/>
      <c r="E80" s="28"/>
      <c r="F80" s="91"/>
      <c r="G80" s="75"/>
    </row>
    <row r="81" spans="1:7" ht="18" customHeight="1">
      <c r="A81" s="12"/>
      <c r="B81" s="201" t="s">
        <v>295</v>
      </c>
      <c r="C81" s="196"/>
      <c r="D81" s="29" t="s">
        <v>163</v>
      </c>
      <c r="E81" s="30">
        <v>1</v>
      </c>
      <c r="F81" s="92"/>
      <c r="G81" s="76">
        <f>E81*F81</f>
        <v>0</v>
      </c>
    </row>
    <row r="82" spans="1:7" ht="18" customHeight="1">
      <c r="A82" s="12"/>
      <c r="B82" s="31" t="s">
        <v>342</v>
      </c>
      <c r="C82" s="31"/>
      <c r="D82" s="32"/>
      <c r="E82" s="33"/>
      <c r="F82" s="130"/>
      <c r="G82" s="77"/>
    </row>
    <row r="83" spans="1:7" ht="18" customHeight="1">
      <c r="A83" s="12"/>
      <c r="B83" s="189" t="s">
        <v>86</v>
      </c>
      <c r="C83" s="190"/>
      <c r="D83" s="36" t="s">
        <v>163</v>
      </c>
      <c r="E83" s="37">
        <v>1</v>
      </c>
      <c r="F83" s="92"/>
      <c r="G83" s="76">
        <f aca="true" t="shared" si="2" ref="G83:G90">E83*F83</f>
        <v>0</v>
      </c>
    </row>
    <row r="84" spans="1:7" ht="26.25" customHeight="1">
      <c r="A84" s="12"/>
      <c r="B84" s="191" t="s">
        <v>127</v>
      </c>
      <c r="C84" s="192"/>
      <c r="D84" s="29" t="s">
        <v>163</v>
      </c>
      <c r="E84" s="30">
        <v>1</v>
      </c>
      <c r="F84" s="92"/>
      <c r="G84" s="76">
        <f>E84*F84</f>
        <v>0</v>
      </c>
    </row>
    <row r="85" spans="1:9" ht="26.25" customHeight="1">
      <c r="A85" s="12"/>
      <c r="B85" s="193" t="s">
        <v>238</v>
      </c>
      <c r="C85" s="194"/>
      <c r="D85" s="36" t="s">
        <v>163</v>
      </c>
      <c r="E85" s="37">
        <v>1</v>
      </c>
      <c r="F85" s="92"/>
      <c r="G85" s="76">
        <f t="shared" si="2"/>
        <v>0</v>
      </c>
      <c r="I85" s="117"/>
    </row>
    <row r="86" spans="1:9" ht="26.25" customHeight="1">
      <c r="A86" s="12"/>
      <c r="B86" s="195" t="s">
        <v>111</v>
      </c>
      <c r="C86" s="185"/>
      <c r="D86" s="36" t="s">
        <v>163</v>
      </c>
      <c r="E86" s="37">
        <v>1</v>
      </c>
      <c r="F86" s="92"/>
      <c r="G86" s="76">
        <f>E86*F86</f>
        <v>0</v>
      </c>
      <c r="I86" s="117"/>
    </row>
    <row r="87" spans="1:9" ht="17.25" customHeight="1">
      <c r="A87" s="12"/>
      <c r="B87" s="195" t="s">
        <v>411</v>
      </c>
      <c r="C87" s="185"/>
      <c r="D87" s="36" t="s">
        <v>163</v>
      </c>
      <c r="E87" s="37">
        <v>1</v>
      </c>
      <c r="F87" s="92"/>
      <c r="G87" s="76">
        <f>E87*F87</f>
        <v>0</v>
      </c>
      <c r="I87" s="117"/>
    </row>
    <row r="88" spans="1:9" ht="18" customHeight="1">
      <c r="A88" s="12"/>
      <c r="B88" s="189" t="s">
        <v>13</v>
      </c>
      <c r="C88" s="190"/>
      <c r="D88" s="36" t="s">
        <v>163</v>
      </c>
      <c r="E88" s="37">
        <v>1</v>
      </c>
      <c r="F88" s="92"/>
      <c r="G88" s="76">
        <f t="shared" si="2"/>
        <v>0</v>
      </c>
      <c r="I88" s="117"/>
    </row>
    <row r="89" spans="1:9" ht="26.25" customHeight="1">
      <c r="A89" s="12"/>
      <c r="B89" s="184" t="s">
        <v>516</v>
      </c>
      <c r="C89" s="185"/>
      <c r="D89" s="36" t="s">
        <v>163</v>
      </c>
      <c r="E89" s="37">
        <v>1</v>
      </c>
      <c r="F89" s="92"/>
      <c r="G89" s="76">
        <f>E89*F89</f>
        <v>0</v>
      </c>
      <c r="I89" s="117"/>
    </row>
    <row r="90" spans="1:9" ht="18" customHeight="1">
      <c r="A90" s="12"/>
      <c r="B90" s="34" t="s">
        <v>389</v>
      </c>
      <c r="C90" s="35"/>
      <c r="D90" s="36" t="s">
        <v>163</v>
      </c>
      <c r="E90" s="37">
        <v>1</v>
      </c>
      <c r="F90" s="92"/>
      <c r="G90" s="76">
        <f t="shared" si="2"/>
        <v>0</v>
      </c>
      <c r="I90" s="117"/>
    </row>
    <row r="91" spans="1:9" ht="18" customHeight="1">
      <c r="A91" s="50"/>
      <c r="B91" s="34" t="s">
        <v>340</v>
      </c>
      <c r="C91" s="39"/>
      <c r="D91" s="36" t="s">
        <v>163</v>
      </c>
      <c r="E91" s="37">
        <v>1</v>
      </c>
      <c r="F91" s="92"/>
      <c r="G91" s="76">
        <f>E91*F91</f>
        <v>0</v>
      </c>
      <c r="I91" s="117"/>
    </row>
    <row r="92" spans="1:9" ht="21.75" customHeight="1">
      <c r="A92" s="51"/>
      <c r="B92" s="135"/>
      <c r="C92" s="52"/>
      <c r="D92" s="51"/>
      <c r="E92" s="186" t="s">
        <v>320</v>
      </c>
      <c r="F92" s="186"/>
      <c r="G92" s="78">
        <f>SUM(G81:G91)</f>
        <v>0</v>
      </c>
      <c r="H92" s="133"/>
      <c r="I92" s="134"/>
    </row>
    <row r="93" spans="1:9" s="117" customFormat="1" ht="21.75" customHeight="1">
      <c r="A93" s="41"/>
      <c r="B93" s="136"/>
      <c r="C93" s="42"/>
      <c r="D93" s="41"/>
      <c r="E93" s="187" t="s">
        <v>280</v>
      </c>
      <c r="F93" s="188"/>
      <c r="G93" s="79">
        <f>SUM(G91:G91)</f>
        <v>0</v>
      </c>
      <c r="H93" s="134"/>
      <c r="I93" s="134"/>
    </row>
    <row r="94" spans="1:9" s="117" customFormat="1" ht="21.75" customHeight="1">
      <c r="A94" s="41"/>
      <c r="B94" s="136"/>
      <c r="C94" s="42"/>
      <c r="D94" s="41"/>
      <c r="E94" s="216" t="s">
        <v>547</v>
      </c>
      <c r="F94" s="216"/>
      <c r="G94" s="79">
        <f>G92-G93</f>
        <v>0</v>
      </c>
      <c r="H94" s="134"/>
      <c r="I94" s="134"/>
    </row>
    <row r="97" spans="1:7" ht="30.75" customHeight="1">
      <c r="A97" s="4" t="s">
        <v>76</v>
      </c>
      <c r="B97" s="5"/>
      <c r="C97" s="6"/>
      <c r="D97" s="203" t="s">
        <v>196</v>
      </c>
      <c r="E97" s="203"/>
      <c r="F97" s="86"/>
      <c r="G97" s="71"/>
    </row>
    <row r="98" spans="1:7" ht="18.75">
      <c r="A98" s="7">
        <v>4</v>
      </c>
      <c r="B98" s="8" t="s">
        <v>45</v>
      </c>
      <c r="C98" s="9" t="s">
        <v>391</v>
      </c>
      <c r="D98" s="10"/>
      <c r="E98" s="11"/>
      <c r="F98" s="86"/>
      <c r="G98" s="71"/>
    </row>
    <row r="99" spans="1:7" ht="17.25" customHeight="1">
      <c r="A99" s="66"/>
      <c r="B99" s="204" t="s">
        <v>91</v>
      </c>
      <c r="C99" s="205"/>
      <c r="D99" s="13" t="s">
        <v>211</v>
      </c>
      <c r="E99" s="14"/>
      <c r="F99" s="87"/>
      <c r="G99" s="72"/>
    </row>
    <row r="100" spans="1:7" ht="17.25" customHeight="1">
      <c r="A100" s="12"/>
      <c r="B100" s="202" t="s">
        <v>287</v>
      </c>
      <c r="C100" s="196"/>
      <c r="D100" s="13" t="s">
        <v>312</v>
      </c>
      <c r="E100" s="14"/>
      <c r="F100" s="87"/>
      <c r="G100" s="72"/>
    </row>
    <row r="101" spans="1:7" ht="17.25" customHeight="1">
      <c r="A101" s="12"/>
      <c r="B101" s="202" t="s">
        <v>202</v>
      </c>
      <c r="C101" s="201"/>
      <c r="D101" s="65" t="s">
        <v>5</v>
      </c>
      <c r="E101" s="14"/>
      <c r="F101" s="87"/>
      <c r="G101" s="72"/>
    </row>
    <row r="102" spans="1:7" ht="17.25" customHeight="1">
      <c r="A102" s="12"/>
      <c r="B102" s="196" t="s">
        <v>378</v>
      </c>
      <c r="C102" s="202"/>
      <c r="D102" s="122" t="s">
        <v>143</v>
      </c>
      <c r="E102" s="16"/>
      <c r="F102" s="88"/>
      <c r="G102" s="73"/>
    </row>
    <row r="103" spans="1:7" ht="17.25" customHeight="1">
      <c r="A103" s="12"/>
      <c r="B103" s="196" t="s">
        <v>327</v>
      </c>
      <c r="C103" s="197"/>
      <c r="D103" s="129" t="s">
        <v>398</v>
      </c>
      <c r="E103" s="16"/>
      <c r="F103" s="88"/>
      <c r="G103" s="73"/>
    </row>
    <row r="104" spans="1:7" ht="17.25" customHeight="1">
      <c r="A104" s="12"/>
      <c r="B104" s="201" t="s">
        <v>229</v>
      </c>
      <c r="C104" s="196"/>
      <c r="D104" s="123" t="s">
        <v>131</v>
      </c>
      <c r="E104" s="16"/>
      <c r="F104" s="88"/>
      <c r="G104" s="73"/>
    </row>
    <row r="105" spans="1:7" ht="17.25" customHeight="1">
      <c r="A105" s="12"/>
      <c r="B105" s="196" t="s">
        <v>395</v>
      </c>
      <c r="C105" s="197"/>
      <c r="D105" s="53" t="s">
        <v>92</v>
      </c>
      <c r="E105" s="16"/>
      <c r="F105" s="88"/>
      <c r="G105" s="73"/>
    </row>
    <row r="106" spans="1:7" ht="17.25" customHeight="1">
      <c r="A106" s="12"/>
      <c r="B106" s="196" t="s">
        <v>21</v>
      </c>
      <c r="C106" s="197"/>
      <c r="D106" s="18">
        <v>18000</v>
      </c>
      <c r="E106" s="19"/>
      <c r="F106" s="88"/>
      <c r="G106" s="73"/>
    </row>
    <row r="107" spans="1:7" ht="17.25" customHeight="1">
      <c r="A107" s="12"/>
      <c r="B107" s="196" t="s">
        <v>147</v>
      </c>
      <c r="C107" s="197"/>
      <c r="D107" s="15" t="s">
        <v>170</v>
      </c>
      <c r="E107" s="16"/>
      <c r="F107" s="88"/>
      <c r="G107" s="73"/>
    </row>
    <row r="108" spans="1:7" s="118" customFormat="1" ht="20.25" customHeight="1">
      <c r="A108" s="22"/>
      <c r="B108" s="196" t="s">
        <v>336</v>
      </c>
      <c r="C108" s="197"/>
      <c r="D108" s="15">
        <v>206</v>
      </c>
      <c r="E108" s="16"/>
      <c r="F108" s="88"/>
      <c r="G108" s="73"/>
    </row>
    <row r="109" spans="1:7" ht="18" customHeight="1">
      <c r="A109" s="12"/>
      <c r="B109" s="198" t="s">
        <v>426</v>
      </c>
      <c r="C109" s="199"/>
      <c r="D109" s="20">
        <v>6871</v>
      </c>
      <c r="E109" s="21"/>
      <c r="F109" s="89"/>
      <c r="G109" s="74"/>
    </row>
    <row r="110" spans="1:10" s="118" customFormat="1" ht="33.75" customHeight="1">
      <c r="A110" s="22"/>
      <c r="B110" s="200" t="s">
        <v>33</v>
      </c>
      <c r="C110" s="200"/>
      <c r="D110" s="23" t="s">
        <v>3</v>
      </c>
      <c r="E110" s="24" t="s">
        <v>335</v>
      </c>
      <c r="F110" s="25" t="s">
        <v>315</v>
      </c>
      <c r="G110" s="26" t="s">
        <v>38</v>
      </c>
      <c r="J110" s="119"/>
    </row>
    <row r="111" spans="1:7" ht="18" customHeight="1">
      <c r="A111" s="12"/>
      <c r="B111" s="27" t="s">
        <v>94</v>
      </c>
      <c r="C111" s="28"/>
      <c r="D111" s="28"/>
      <c r="E111" s="28"/>
      <c r="F111" s="91"/>
      <c r="G111" s="75"/>
    </row>
    <row r="112" spans="1:7" ht="18" customHeight="1">
      <c r="A112" s="12"/>
      <c r="B112" s="201" t="s">
        <v>295</v>
      </c>
      <c r="C112" s="196"/>
      <c r="D112" s="29" t="s">
        <v>163</v>
      </c>
      <c r="E112" s="30">
        <v>1</v>
      </c>
      <c r="F112" s="92"/>
      <c r="G112" s="76">
        <f>E112*F112</f>
        <v>0</v>
      </c>
    </row>
    <row r="113" spans="1:7" ht="18" customHeight="1">
      <c r="A113" s="12"/>
      <c r="B113" s="31" t="s">
        <v>42</v>
      </c>
      <c r="C113" s="31"/>
      <c r="D113" s="32"/>
      <c r="E113" s="33"/>
      <c r="F113" s="130"/>
      <c r="G113" s="77"/>
    </row>
    <row r="114" spans="1:7" ht="18" customHeight="1">
      <c r="A114" s="12"/>
      <c r="B114" s="189" t="s">
        <v>86</v>
      </c>
      <c r="C114" s="190"/>
      <c r="D114" s="36" t="s">
        <v>163</v>
      </c>
      <c r="E114" s="37">
        <v>1</v>
      </c>
      <c r="F114" s="92"/>
      <c r="G114" s="76">
        <f aca="true" t="shared" si="3" ref="G114:G121">E114*F114</f>
        <v>0</v>
      </c>
    </row>
    <row r="115" spans="1:7" ht="26.25" customHeight="1">
      <c r="A115" s="12"/>
      <c r="B115" s="191" t="s">
        <v>127</v>
      </c>
      <c r="C115" s="192"/>
      <c r="D115" s="29" t="s">
        <v>163</v>
      </c>
      <c r="E115" s="30">
        <v>1</v>
      </c>
      <c r="F115" s="92"/>
      <c r="G115" s="76">
        <f>E115*F115</f>
        <v>0</v>
      </c>
    </row>
    <row r="116" spans="1:7" ht="26.25" customHeight="1">
      <c r="A116" s="12"/>
      <c r="B116" s="193" t="s">
        <v>238</v>
      </c>
      <c r="C116" s="194"/>
      <c r="D116" s="36" t="s">
        <v>163</v>
      </c>
      <c r="E116" s="37">
        <v>1</v>
      </c>
      <c r="F116" s="92"/>
      <c r="G116" s="76">
        <f t="shared" si="3"/>
        <v>0</v>
      </c>
    </row>
    <row r="117" spans="1:7" ht="26.25" customHeight="1">
      <c r="A117" s="12"/>
      <c r="B117" s="195" t="s">
        <v>111</v>
      </c>
      <c r="C117" s="185"/>
      <c r="D117" s="36" t="s">
        <v>163</v>
      </c>
      <c r="E117" s="37">
        <v>1</v>
      </c>
      <c r="F117" s="92"/>
      <c r="G117" s="76">
        <f>E117*F117</f>
        <v>0</v>
      </c>
    </row>
    <row r="118" spans="1:7" ht="17.25" customHeight="1">
      <c r="A118" s="12"/>
      <c r="B118" s="195" t="s">
        <v>411</v>
      </c>
      <c r="C118" s="185"/>
      <c r="D118" s="36" t="s">
        <v>163</v>
      </c>
      <c r="E118" s="37">
        <v>1</v>
      </c>
      <c r="F118" s="92"/>
      <c r="G118" s="76">
        <f>E118*F118</f>
        <v>0</v>
      </c>
    </row>
    <row r="119" spans="1:7" ht="18" customHeight="1">
      <c r="A119" s="12"/>
      <c r="B119" s="189" t="s">
        <v>13</v>
      </c>
      <c r="C119" s="190"/>
      <c r="D119" s="36" t="s">
        <v>163</v>
      </c>
      <c r="E119" s="37">
        <v>1</v>
      </c>
      <c r="F119" s="92"/>
      <c r="G119" s="76">
        <f t="shared" si="3"/>
        <v>0</v>
      </c>
    </row>
    <row r="120" spans="1:7" ht="26.25" customHeight="1">
      <c r="A120" s="12"/>
      <c r="B120" s="184" t="s">
        <v>516</v>
      </c>
      <c r="C120" s="185"/>
      <c r="D120" s="36" t="s">
        <v>163</v>
      </c>
      <c r="E120" s="37">
        <v>1</v>
      </c>
      <c r="F120" s="92"/>
      <c r="G120" s="76">
        <f>E120*F120</f>
        <v>0</v>
      </c>
    </row>
    <row r="121" spans="1:7" ht="18" customHeight="1">
      <c r="A121" s="12"/>
      <c r="B121" s="34" t="s">
        <v>389</v>
      </c>
      <c r="C121" s="35"/>
      <c r="D121" s="36" t="s">
        <v>163</v>
      </c>
      <c r="E121" s="37">
        <v>1</v>
      </c>
      <c r="F121" s="92"/>
      <c r="G121" s="76">
        <f t="shared" si="3"/>
        <v>0</v>
      </c>
    </row>
    <row r="122" spans="1:7" ht="18" customHeight="1">
      <c r="A122" s="50"/>
      <c r="B122" s="34" t="s">
        <v>340</v>
      </c>
      <c r="C122" s="39"/>
      <c r="D122" s="36" t="s">
        <v>163</v>
      </c>
      <c r="E122" s="37">
        <v>1</v>
      </c>
      <c r="F122" s="92"/>
      <c r="G122" s="76">
        <f>E122*F122</f>
        <v>0</v>
      </c>
    </row>
    <row r="123" spans="1:9" ht="21.75" customHeight="1">
      <c r="A123" s="51"/>
      <c r="B123" s="52"/>
      <c r="C123" s="52"/>
      <c r="D123" s="51"/>
      <c r="E123" s="186" t="s">
        <v>320</v>
      </c>
      <c r="F123" s="186"/>
      <c r="G123" s="78">
        <f>SUM(G112:G122)</f>
        <v>0</v>
      </c>
      <c r="I123" s="120"/>
    </row>
    <row r="124" spans="1:9" s="117" customFormat="1" ht="21.75" customHeight="1">
      <c r="A124" s="41"/>
      <c r="B124" s="42"/>
      <c r="C124" s="42"/>
      <c r="D124" s="41"/>
      <c r="E124" s="187" t="s">
        <v>280</v>
      </c>
      <c r="F124" s="188"/>
      <c r="G124" s="79">
        <f>SUM(G122:G122)</f>
        <v>0</v>
      </c>
      <c r="I124" s="121"/>
    </row>
    <row r="125" spans="1:9" s="117" customFormat="1" ht="21.75" customHeight="1">
      <c r="A125" s="41"/>
      <c r="B125" s="42"/>
      <c r="C125" s="42"/>
      <c r="D125" s="41"/>
      <c r="E125" s="216" t="s">
        <v>547</v>
      </c>
      <c r="F125" s="216"/>
      <c r="G125" s="79">
        <f>G123-G124</f>
        <v>0</v>
      </c>
      <c r="I125" s="121"/>
    </row>
    <row r="128" spans="1:7" ht="30.75" customHeight="1">
      <c r="A128" s="4" t="s">
        <v>76</v>
      </c>
      <c r="B128" s="5"/>
      <c r="C128" s="6"/>
      <c r="D128" s="203" t="s">
        <v>196</v>
      </c>
      <c r="E128" s="203"/>
      <c r="F128" s="86"/>
      <c r="G128" s="71"/>
    </row>
    <row r="129" spans="1:7" ht="18.75">
      <c r="A129" s="7">
        <v>5</v>
      </c>
      <c r="B129" s="8" t="s">
        <v>45</v>
      </c>
      <c r="C129" s="9" t="s">
        <v>151</v>
      </c>
      <c r="D129" s="10"/>
      <c r="E129" s="11"/>
      <c r="F129" s="86"/>
      <c r="G129" s="71"/>
    </row>
    <row r="130" spans="1:7" ht="17.25" customHeight="1">
      <c r="A130" s="12"/>
      <c r="B130" s="204" t="s">
        <v>91</v>
      </c>
      <c r="C130" s="205"/>
      <c r="D130" s="13" t="s">
        <v>211</v>
      </c>
      <c r="E130" s="14"/>
      <c r="F130" s="87"/>
      <c r="G130" s="72"/>
    </row>
    <row r="131" spans="1:7" ht="17.25" customHeight="1">
      <c r="A131" s="12"/>
      <c r="B131" s="202" t="s">
        <v>287</v>
      </c>
      <c r="C131" s="196"/>
      <c r="D131" s="13" t="s">
        <v>312</v>
      </c>
      <c r="E131" s="14"/>
      <c r="F131" s="87"/>
      <c r="G131" s="72"/>
    </row>
    <row r="132" spans="1:7" ht="17.25" customHeight="1">
      <c r="A132" s="12"/>
      <c r="B132" s="202" t="s">
        <v>202</v>
      </c>
      <c r="C132" s="196"/>
      <c r="D132" s="65" t="s">
        <v>6</v>
      </c>
      <c r="E132" s="14"/>
      <c r="F132" s="87"/>
      <c r="G132" s="72"/>
    </row>
    <row r="133" spans="1:7" ht="17.25" customHeight="1">
      <c r="A133" s="12"/>
      <c r="B133" s="196" t="s">
        <v>378</v>
      </c>
      <c r="C133" s="202"/>
      <c r="D133" s="122" t="s">
        <v>222</v>
      </c>
      <c r="E133" s="16"/>
      <c r="F133" s="88"/>
      <c r="G133" s="73"/>
    </row>
    <row r="134" spans="1:7" ht="17.25" customHeight="1">
      <c r="A134" s="12"/>
      <c r="B134" s="196" t="s">
        <v>327</v>
      </c>
      <c r="C134" s="197"/>
      <c r="D134" s="129" t="s">
        <v>156</v>
      </c>
      <c r="E134" s="16"/>
      <c r="F134" s="88"/>
      <c r="G134" s="73"/>
    </row>
    <row r="135" spans="1:7" ht="17.25" customHeight="1">
      <c r="A135" s="12"/>
      <c r="B135" s="201" t="s">
        <v>229</v>
      </c>
      <c r="C135" s="196"/>
      <c r="D135" s="123" t="s">
        <v>116</v>
      </c>
      <c r="E135" s="16"/>
      <c r="F135" s="88"/>
      <c r="G135" s="73"/>
    </row>
    <row r="136" spans="1:7" ht="17.25" customHeight="1">
      <c r="A136" s="12"/>
      <c r="B136" s="196" t="s">
        <v>395</v>
      </c>
      <c r="C136" s="197"/>
      <c r="D136" s="53" t="s">
        <v>40</v>
      </c>
      <c r="E136" s="16"/>
      <c r="F136" s="88"/>
      <c r="G136" s="73"/>
    </row>
    <row r="137" spans="1:7" ht="17.25" customHeight="1">
      <c r="A137" s="12"/>
      <c r="B137" s="196" t="s">
        <v>21</v>
      </c>
      <c r="C137" s="197"/>
      <c r="D137" s="18">
        <v>18000</v>
      </c>
      <c r="E137" s="19"/>
      <c r="F137" s="88"/>
      <c r="G137" s="73"/>
    </row>
    <row r="138" spans="1:7" ht="17.25" customHeight="1">
      <c r="A138" s="12"/>
      <c r="B138" s="196" t="s">
        <v>147</v>
      </c>
      <c r="C138" s="197"/>
      <c r="D138" s="15" t="s">
        <v>128</v>
      </c>
      <c r="E138" s="16"/>
      <c r="F138" s="88"/>
      <c r="G138" s="73"/>
    </row>
    <row r="139" spans="1:7" s="118" customFormat="1" ht="20.25" customHeight="1">
      <c r="A139" s="22"/>
      <c r="B139" s="196" t="s">
        <v>336</v>
      </c>
      <c r="C139" s="197"/>
      <c r="D139" s="15">
        <v>213</v>
      </c>
      <c r="E139" s="16"/>
      <c r="F139" s="88"/>
      <c r="G139" s="73"/>
    </row>
    <row r="140" spans="1:7" ht="18" customHeight="1">
      <c r="A140" s="12"/>
      <c r="B140" s="198" t="s">
        <v>426</v>
      </c>
      <c r="C140" s="199"/>
      <c r="D140" s="20">
        <v>6871</v>
      </c>
      <c r="E140" s="21"/>
      <c r="F140" s="89"/>
      <c r="G140" s="74"/>
    </row>
    <row r="141" spans="1:10" s="118" customFormat="1" ht="33.75" customHeight="1">
      <c r="A141" s="22"/>
      <c r="B141" s="200" t="s">
        <v>33</v>
      </c>
      <c r="C141" s="200"/>
      <c r="D141" s="23" t="s">
        <v>3</v>
      </c>
      <c r="E141" s="24" t="s">
        <v>335</v>
      </c>
      <c r="F141" s="25" t="s">
        <v>315</v>
      </c>
      <c r="G141" s="26" t="s">
        <v>38</v>
      </c>
      <c r="J141" s="119"/>
    </row>
    <row r="142" spans="1:7" ht="18" customHeight="1">
      <c r="A142" s="12"/>
      <c r="B142" s="27" t="s">
        <v>94</v>
      </c>
      <c r="C142" s="28"/>
      <c r="D142" s="28"/>
      <c r="E142" s="28"/>
      <c r="F142" s="91"/>
      <c r="G142" s="75"/>
    </row>
    <row r="143" spans="1:7" ht="18" customHeight="1">
      <c r="A143" s="12"/>
      <c r="B143" s="201" t="s">
        <v>295</v>
      </c>
      <c r="C143" s="196"/>
      <c r="D143" s="29" t="s">
        <v>163</v>
      </c>
      <c r="E143" s="30">
        <v>1</v>
      </c>
      <c r="F143" s="92"/>
      <c r="G143" s="76">
        <f>E143*F143</f>
        <v>0</v>
      </c>
    </row>
    <row r="144" spans="1:7" ht="18" customHeight="1">
      <c r="A144" s="12"/>
      <c r="B144" s="31" t="s">
        <v>42</v>
      </c>
      <c r="C144" s="31"/>
      <c r="D144" s="32"/>
      <c r="E144" s="33"/>
      <c r="F144" s="130"/>
      <c r="G144" s="77"/>
    </row>
    <row r="145" spans="1:7" ht="18" customHeight="1">
      <c r="A145" s="12"/>
      <c r="B145" s="189" t="s">
        <v>86</v>
      </c>
      <c r="C145" s="190"/>
      <c r="D145" s="36" t="s">
        <v>163</v>
      </c>
      <c r="E145" s="37">
        <v>1</v>
      </c>
      <c r="F145" s="92"/>
      <c r="G145" s="76">
        <f aca="true" t="shared" si="4" ref="G145:G152">E145*F145</f>
        <v>0</v>
      </c>
    </row>
    <row r="146" spans="1:7" ht="26.25" customHeight="1">
      <c r="A146" s="12"/>
      <c r="B146" s="191" t="s">
        <v>127</v>
      </c>
      <c r="C146" s="192"/>
      <c r="D146" s="29" t="s">
        <v>163</v>
      </c>
      <c r="E146" s="30">
        <v>1</v>
      </c>
      <c r="F146" s="92"/>
      <c r="G146" s="76">
        <f>E146*F146</f>
        <v>0</v>
      </c>
    </row>
    <row r="147" spans="1:7" ht="26.25" customHeight="1">
      <c r="A147" s="12"/>
      <c r="B147" s="193" t="s">
        <v>238</v>
      </c>
      <c r="C147" s="194"/>
      <c r="D147" s="36" t="s">
        <v>163</v>
      </c>
      <c r="E147" s="37">
        <v>1</v>
      </c>
      <c r="F147" s="92"/>
      <c r="G147" s="76">
        <f t="shared" si="4"/>
        <v>0</v>
      </c>
    </row>
    <row r="148" spans="1:7" ht="26.25" customHeight="1">
      <c r="A148" s="12"/>
      <c r="B148" s="195" t="s">
        <v>111</v>
      </c>
      <c r="C148" s="185"/>
      <c r="D148" s="36" t="s">
        <v>163</v>
      </c>
      <c r="E148" s="37">
        <v>1</v>
      </c>
      <c r="F148" s="92"/>
      <c r="G148" s="76">
        <f>E148*F148</f>
        <v>0</v>
      </c>
    </row>
    <row r="149" spans="1:7" ht="17.25" customHeight="1">
      <c r="A149" s="12"/>
      <c r="B149" s="195" t="s">
        <v>411</v>
      </c>
      <c r="C149" s="185"/>
      <c r="D149" s="36" t="s">
        <v>163</v>
      </c>
      <c r="E149" s="37">
        <v>1</v>
      </c>
      <c r="F149" s="92"/>
      <c r="G149" s="76">
        <f>E149*F149</f>
        <v>0</v>
      </c>
    </row>
    <row r="150" spans="1:7" ht="18" customHeight="1">
      <c r="A150" s="12"/>
      <c r="B150" s="189" t="s">
        <v>13</v>
      </c>
      <c r="C150" s="190"/>
      <c r="D150" s="36" t="s">
        <v>163</v>
      </c>
      <c r="E150" s="37">
        <v>1</v>
      </c>
      <c r="F150" s="92"/>
      <c r="G150" s="76">
        <f t="shared" si="4"/>
        <v>0</v>
      </c>
    </row>
    <row r="151" spans="1:7" ht="26.25" customHeight="1">
      <c r="A151" s="12"/>
      <c r="B151" s="184" t="s">
        <v>516</v>
      </c>
      <c r="C151" s="185"/>
      <c r="D151" s="36" t="s">
        <v>163</v>
      </c>
      <c r="E151" s="37">
        <v>1</v>
      </c>
      <c r="F151" s="92"/>
      <c r="G151" s="76">
        <f>E151*F151</f>
        <v>0</v>
      </c>
    </row>
    <row r="152" spans="1:7" ht="18" customHeight="1">
      <c r="A152" s="12"/>
      <c r="B152" s="34" t="s">
        <v>389</v>
      </c>
      <c r="C152" s="35"/>
      <c r="D152" s="36" t="s">
        <v>163</v>
      </c>
      <c r="E152" s="37">
        <v>1</v>
      </c>
      <c r="F152" s="92"/>
      <c r="G152" s="76">
        <f t="shared" si="4"/>
        <v>0</v>
      </c>
    </row>
    <row r="153" spans="1:7" ht="18" customHeight="1">
      <c r="A153" s="50"/>
      <c r="B153" s="34" t="s">
        <v>340</v>
      </c>
      <c r="C153" s="39"/>
      <c r="D153" s="36" t="s">
        <v>163</v>
      </c>
      <c r="E153" s="37">
        <v>1</v>
      </c>
      <c r="F153" s="92"/>
      <c r="G153" s="76">
        <f>E153*F153</f>
        <v>0</v>
      </c>
    </row>
    <row r="154" spans="1:9" ht="21.75" customHeight="1">
      <c r="A154" s="51"/>
      <c r="B154" s="52"/>
      <c r="C154" s="52"/>
      <c r="D154" s="51"/>
      <c r="E154" s="186" t="s">
        <v>320</v>
      </c>
      <c r="F154" s="186"/>
      <c r="G154" s="78">
        <f>SUM(G143:G153)</f>
        <v>0</v>
      </c>
      <c r="I154" s="120"/>
    </row>
    <row r="155" spans="1:9" s="117" customFormat="1" ht="21.75" customHeight="1">
      <c r="A155" s="41"/>
      <c r="B155" s="42"/>
      <c r="C155" s="42"/>
      <c r="D155" s="41"/>
      <c r="E155" s="187" t="s">
        <v>280</v>
      </c>
      <c r="F155" s="188"/>
      <c r="G155" s="79">
        <f>SUM(G153:G153)</f>
        <v>0</v>
      </c>
      <c r="I155" s="121"/>
    </row>
    <row r="156" spans="1:9" s="117" customFormat="1" ht="21.75" customHeight="1">
      <c r="A156" s="41"/>
      <c r="B156" s="42"/>
      <c r="C156" s="42"/>
      <c r="D156" s="41"/>
      <c r="E156" s="216" t="s">
        <v>547</v>
      </c>
      <c r="F156" s="216"/>
      <c r="G156" s="79">
        <f>G154-G155</f>
        <v>0</v>
      </c>
      <c r="I156" s="121"/>
    </row>
    <row r="159" spans="1:7" ht="30.75" customHeight="1">
      <c r="A159" s="4" t="s">
        <v>76</v>
      </c>
      <c r="B159" s="5"/>
      <c r="C159" s="6"/>
      <c r="D159" s="203" t="s">
        <v>196</v>
      </c>
      <c r="E159" s="203"/>
      <c r="F159" s="86"/>
      <c r="G159" s="71"/>
    </row>
    <row r="160" spans="1:7" ht="18.75">
      <c r="A160" s="7">
        <v>6</v>
      </c>
      <c r="B160" s="8" t="s">
        <v>45</v>
      </c>
      <c r="C160" s="9" t="s">
        <v>319</v>
      </c>
      <c r="D160" s="10"/>
      <c r="E160" s="11"/>
      <c r="F160" s="86"/>
      <c r="G160" s="71"/>
    </row>
    <row r="161" spans="1:7" ht="17.25" customHeight="1">
      <c r="A161" s="66"/>
      <c r="B161" s="204" t="s">
        <v>91</v>
      </c>
      <c r="C161" s="205"/>
      <c r="D161" s="13" t="s">
        <v>35</v>
      </c>
      <c r="E161" s="14"/>
      <c r="F161" s="87"/>
      <c r="G161" s="72"/>
    </row>
    <row r="162" spans="1:7" ht="17.25" customHeight="1">
      <c r="A162" s="12"/>
      <c r="B162" s="202" t="s">
        <v>287</v>
      </c>
      <c r="C162" s="196"/>
      <c r="D162" s="13" t="s">
        <v>422</v>
      </c>
      <c r="E162" s="14"/>
      <c r="F162" s="87"/>
      <c r="G162" s="72"/>
    </row>
    <row r="163" spans="1:7" ht="17.25" customHeight="1">
      <c r="A163" s="12"/>
      <c r="B163" s="202" t="s">
        <v>202</v>
      </c>
      <c r="C163" s="196"/>
      <c r="D163" s="65" t="s">
        <v>220</v>
      </c>
      <c r="E163" s="14"/>
      <c r="F163" s="87"/>
      <c r="G163" s="72"/>
    </row>
    <row r="164" spans="1:7" ht="17.25" customHeight="1">
      <c r="A164" s="12"/>
      <c r="B164" s="196" t="s">
        <v>378</v>
      </c>
      <c r="C164" s="202"/>
      <c r="D164" s="122" t="s">
        <v>222</v>
      </c>
      <c r="E164" s="16"/>
      <c r="F164" s="88"/>
      <c r="G164" s="73"/>
    </row>
    <row r="165" spans="1:7" ht="17.25" customHeight="1">
      <c r="A165" s="12"/>
      <c r="B165" s="196" t="s">
        <v>327</v>
      </c>
      <c r="C165" s="197"/>
      <c r="D165" s="129" t="s">
        <v>159</v>
      </c>
      <c r="E165" s="16"/>
      <c r="F165" s="88"/>
      <c r="G165" s="73"/>
    </row>
    <row r="166" spans="1:7" ht="17.25" customHeight="1">
      <c r="A166" s="12"/>
      <c r="B166" s="201" t="s">
        <v>229</v>
      </c>
      <c r="C166" s="196"/>
      <c r="D166" s="123" t="s">
        <v>330</v>
      </c>
      <c r="E166" s="16"/>
      <c r="F166" s="88"/>
      <c r="G166" s="73"/>
    </row>
    <row r="167" spans="1:7" ht="17.25" customHeight="1">
      <c r="A167" s="12"/>
      <c r="B167" s="196" t="s">
        <v>395</v>
      </c>
      <c r="C167" s="197"/>
      <c r="D167" s="53" t="s">
        <v>92</v>
      </c>
      <c r="E167" s="16"/>
      <c r="F167" s="88"/>
      <c r="G167" s="73"/>
    </row>
    <row r="168" spans="1:7" ht="17.25" customHeight="1">
      <c r="A168" s="12"/>
      <c r="B168" s="196" t="s">
        <v>21</v>
      </c>
      <c r="C168" s="197"/>
      <c r="D168" s="18">
        <v>12000</v>
      </c>
      <c r="E168" s="19"/>
      <c r="F168" s="88"/>
      <c r="G168" s="73"/>
    </row>
    <row r="169" spans="1:7" ht="17.25" customHeight="1">
      <c r="A169" s="12"/>
      <c r="B169" s="196" t="s">
        <v>147</v>
      </c>
      <c r="C169" s="197"/>
      <c r="D169" s="15" t="s">
        <v>128</v>
      </c>
      <c r="E169" s="16"/>
      <c r="F169" s="88"/>
      <c r="G169" s="73"/>
    </row>
    <row r="170" spans="1:7" s="118" customFormat="1" ht="20.25" customHeight="1">
      <c r="A170" s="22"/>
      <c r="B170" s="196" t="s">
        <v>336</v>
      </c>
      <c r="C170" s="197"/>
      <c r="D170" s="15">
        <v>160</v>
      </c>
      <c r="E170" s="16"/>
      <c r="F170" s="88"/>
      <c r="G170" s="73"/>
    </row>
    <row r="171" spans="1:7" ht="18" customHeight="1">
      <c r="A171" s="12"/>
      <c r="B171" s="198" t="s">
        <v>426</v>
      </c>
      <c r="C171" s="199"/>
      <c r="D171" s="20">
        <v>5880</v>
      </c>
      <c r="E171" s="21"/>
      <c r="F171" s="89"/>
      <c r="G171" s="74"/>
    </row>
    <row r="172" spans="1:10" s="118" customFormat="1" ht="33.75" customHeight="1">
      <c r="A172" s="22"/>
      <c r="B172" s="200" t="s">
        <v>33</v>
      </c>
      <c r="C172" s="200"/>
      <c r="D172" s="23" t="s">
        <v>3</v>
      </c>
      <c r="E172" s="24" t="s">
        <v>335</v>
      </c>
      <c r="F172" s="25" t="s">
        <v>315</v>
      </c>
      <c r="G172" s="26" t="s">
        <v>38</v>
      </c>
      <c r="J172" s="119"/>
    </row>
    <row r="173" spans="1:7" ht="18" customHeight="1">
      <c r="A173" s="12"/>
      <c r="B173" s="27" t="s">
        <v>94</v>
      </c>
      <c r="C173" s="28"/>
      <c r="D173" s="28"/>
      <c r="E173" s="28"/>
      <c r="F173" s="91"/>
      <c r="G173" s="75"/>
    </row>
    <row r="174" spans="1:7" ht="18" customHeight="1">
      <c r="A174" s="12"/>
      <c r="B174" s="201" t="s">
        <v>295</v>
      </c>
      <c r="C174" s="196"/>
      <c r="D174" s="29" t="s">
        <v>163</v>
      </c>
      <c r="E174" s="30">
        <v>1</v>
      </c>
      <c r="F174" s="92"/>
      <c r="G174" s="76">
        <f>E174*F174</f>
        <v>0</v>
      </c>
    </row>
    <row r="175" spans="1:7" ht="18" customHeight="1">
      <c r="A175" s="12"/>
      <c r="B175" s="31" t="s">
        <v>42</v>
      </c>
      <c r="C175" s="31"/>
      <c r="D175" s="32"/>
      <c r="E175" s="33"/>
      <c r="F175" s="130"/>
      <c r="G175" s="77"/>
    </row>
    <row r="176" spans="1:7" ht="18" customHeight="1">
      <c r="A176" s="12"/>
      <c r="B176" s="189" t="s">
        <v>86</v>
      </c>
      <c r="C176" s="190"/>
      <c r="D176" s="36" t="s">
        <v>163</v>
      </c>
      <c r="E176" s="37">
        <v>1</v>
      </c>
      <c r="F176" s="92"/>
      <c r="G176" s="76">
        <f aca="true" t="shared" si="5" ref="G176:G183">E176*F176</f>
        <v>0</v>
      </c>
    </row>
    <row r="177" spans="1:7" ht="26.25" customHeight="1">
      <c r="A177" s="12"/>
      <c r="B177" s="191" t="s">
        <v>127</v>
      </c>
      <c r="C177" s="192"/>
      <c r="D177" s="29" t="s">
        <v>163</v>
      </c>
      <c r="E177" s="30">
        <v>1</v>
      </c>
      <c r="F177" s="92"/>
      <c r="G177" s="76">
        <f>E177*F177</f>
        <v>0</v>
      </c>
    </row>
    <row r="178" spans="1:7" ht="26.25" customHeight="1">
      <c r="A178" s="12"/>
      <c r="B178" s="193" t="s">
        <v>238</v>
      </c>
      <c r="C178" s="194"/>
      <c r="D178" s="36" t="s">
        <v>163</v>
      </c>
      <c r="E178" s="37">
        <v>1</v>
      </c>
      <c r="F178" s="92"/>
      <c r="G178" s="76">
        <f t="shared" si="5"/>
        <v>0</v>
      </c>
    </row>
    <row r="179" spans="1:7" ht="26.25" customHeight="1">
      <c r="A179" s="12"/>
      <c r="B179" s="195" t="s">
        <v>111</v>
      </c>
      <c r="C179" s="185"/>
      <c r="D179" s="36" t="s">
        <v>163</v>
      </c>
      <c r="E179" s="37">
        <v>1</v>
      </c>
      <c r="F179" s="92"/>
      <c r="G179" s="76">
        <f>E179*F179</f>
        <v>0</v>
      </c>
    </row>
    <row r="180" spans="1:7" ht="17.25" customHeight="1">
      <c r="A180" s="12"/>
      <c r="B180" s="195" t="s">
        <v>411</v>
      </c>
      <c r="C180" s="185"/>
      <c r="D180" s="36" t="s">
        <v>163</v>
      </c>
      <c r="E180" s="37">
        <v>1</v>
      </c>
      <c r="F180" s="92"/>
      <c r="G180" s="76">
        <f>E180*F180</f>
        <v>0</v>
      </c>
    </row>
    <row r="181" spans="1:7" ht="18" customHeight="1">
      <c r="A181" s="12"/>
      <c r="B181" s="189" t="s">
        <v>13</v>
      </c>
      <c r="C181" s="190"/>
      <c r="D181" s="36" t="s">
        <v>163</v>
      </c>
      <c r="E181" s="37">
        <v>1</v>
      </c>
      <c r="F181" s="92"/>
      <c r="G181" s="76">
        <f t="shared" si="5"/>
        <v>0</v>
      </c>
    </row>
    <row r="182" spans="1:7" ht="26.25" customHeight="1">
      <c r="A182" s="12"/>
      <c r="B182" s="184" t="s">
        <v>516</v>
      </c>
      <c r="C182" s="185"/>
      <c r="D182" s="36" t="s">
        <v>163</v>
      </c>
      <c r="E182" s="37">
        <v>1</v>
      </c>
      <c r="F182" s="92"/>
      <c r="G182" s="76">
        <f>E182*F182</f>
        <v>0</v>
      </c>
    </row>
    <row r="183" spans="1:7" ht="18" customHeight="1">
      <c r="A183" s="12"/>
      <c r="B183" s="34" t="s">
        <v>389</v>
      </c>
      <c r="C183" s="35"/>
      <c r="D183" s="36" t="s">
        <v>163</v>
      </c>
      <c r="E183" s="37">
        <v>1</v>
      </c>
      <c r="F183" s="92"/>
      <c r="G183" s="76">
        <f t="shared" si="5"/>
        <v>0</v>
      </c>
    </row>
    <row r="184" spans="1:7" ht="18" customHeight="1">
      <c r="A184" s="50"/>
      <c r="B184" s="34" t="s">
        <v>340</v>
      </c>
      <c r="C184" s="39"/>
      <c r="D184" s="36" t="s">
        <v>163</v>
      </c>
      <c r="E184" s="37">
        <v>1</v>
      </c>
      <c r="F184" s="92"/>
      <c r="G184" s="76">
        <f>E184*F184</f>
        <v>0</v>
      </c>
    </row>
    <row r="185" spans="1:9" ht="21.75" customHeight="1">
      <c r="A185" s="51"/>
      <c r="B185" s="52"/>
      <c r="C185" s="52"/>
      <c r="D185" s="51"/>
      <c r="E185" s="186" t="s">
        <v>320</v>
      </c>
      <c r="F185" s="186"/>
      <c r="G185" s="78">
        <f>SUM(G174:G184)</f>
        <v>0</v>
      </c>
      <c r="I185" s="120"/>
    </row>
    <row r="186" spans="1:9" s="117" customFormat="1" ht="21.75" customHeight="1">
      <c r="A186" s="41"/>
      <c r="B186" s="42"/>
      <c r="C186" s="42"/>
      <c r="D186" s="41"/>
      <c r="E186" s="187" t="s">
        <v>280</v>
      </c>
      <c r="F186" s="188"/>
      <c r="G186" s="79">
        <f>SUM(G184:G184)</f>
        <v>0</v>
      </c>
      <c r="I186" s="121"/>
    </row>
    <row r="187" spans="1:9" s="117" customFormat="1" ht="21.75" customHeight="1">
      <c r="A187" s="41"/>
      <c r="B187" s="42"/>
      <c r="C187" s="42"/>
      <c r="D187" s="41"/>
      <c r="E187" s="216" t="s">
        <v>547</v>
      </c>
      <c r="F187" s="216"/>
      <c r="G187" s="79">
        <f>G185-G186</f>
        <v>0</v>
      </c>
      <c r="I187" s="121"/>
    </row>
    <row r="190" spans="1:7" ht="30.75" customHeight="1">
      <c r="A190" s="4" t="s">
        <v>76</v>
      </c>
      <c r="B190" s="5"/>
      <c r="C190" s="6"/>
      <c r="D190" s="203" t="s">
        <v>196</v>
      </c>
      <c r="E190" s="203"/>
      <c r="F190" s="86"/>
      <c r="G190" s="71"/>
    </row>
    <row r="191" spans="1:7" ht="18.75">
      <c r="A191" s="7">
        <v>7</v>
      </c>
      <c r="B191" s="8" t="s">
        <v>45</v>
      </c>
      <c r="C191" s="9" t="s">
        <v>43</v>
      </c>
      <c r="D191" s="10"/>
      <c r="E191" s="11"/>
      <c r="F191" s="86"/>
      <c r="G191" s="71"/>
    </row>
    <row r="192" spans="1:7" ht="17.25" customHeight="1">
      <c r="A192" s="66"/>
      <c r="B192" s="204" t="s">
        <v>91</v>
      </c>
      <c r="C192" s="205"/>
      <c r="D192" s="13" t="s">
        <v>211</v>
      </c>
      <c r="E192" s="14"/>
      <c r="F192" s="87"/>
      <c r="G192" s="72"/>
    </row>
    <row r="193" spans="1:7" ht="17.25" customHeight="1">
      <c r="A193" s="12"/>
      <c r="B193" s="202" t="s">
        <v>287</v>
      </c>
      <c r="C193" s="196"/>
      <c r="D193" s="13" t="s">
        <v>312</v>
      </c>
      <c r="E193" s="14"/>
      <c r="F193" s="87"/>
      <c r="G193" s="72"/>
    </row>
    <row r="194" spans="1:7" ht="17.25" customHeight="1">
      <c r="A194" s="12"/>
      <c r="B194" s="202" t="s">
        <v>202</v>
      </c>
      <c r="C194" s="196"/>
      <c r="D194" s="65" t="s">
        <v>69</v>
      </c>
      <c r="E194" s="14"/>
      <c r="F194" s="87"/>
      <c r="G194" s="72"/>
    </row>
    <row r="195" spans="1:7" ht="17.25" customHeight="1">
      <c r="A195" s="12"/>
      <c r="B195" s="196" t="s">
        <v>378</v>
      </c>
      <c r="C195" s="202"/>
      <c r="D195" s="122" t="s">
        <v>222</v>
      </c>
      <c r="E195" s="16"/>
      <c r="F195" s="88"/>
      <c r="G195" s="73"/>
    </row>
    <row r="196" spans="1:7" ht="17.25" customHeight="1">
      <c r="A196" s="12"/>
      <c r="B196" s="196" t="s">
        <v>327</v>
      </c>
      <c r="C196" s="197"/>
      <c r="D196" s="129" t="s">
        <v>114</v>
      </c>
      <c r="E196" s="16"/>
      <c r="F196" s="88"/>
      <c r="G196" s="73"/>
    </row>
    <row r="197" spans="1:7" ht="17.25" customHeight="1">
      <c r="A197" s="12"/>
      <c r="B197" s="201" t="s">
        <v>229</v>
      </c>
      <c r="C197" s="196"/>
      <c r="D197" s="123" t="s">
        <v>330</v>
      </c>
      <c r="E197" s="16"/>
      <c r="F197" s="88"/>
      <c r="G197" s="73"/>
    </row>
    <row r="198" spans="1:7" ht="17.25" customHeight="1">
      <c r="A198" s="12"/>
      <c r="B198" s="196" t="s">
        <v>395</v>
      </c>
      <c r="C198" s="197"/>
      <c r="D198" s="53" t="s">
        <v>307</v>
      </c>
      <c r="E198" s="16"/>
      <c r="F198" s="88"/>
      <c r="G198" s="73"/>
    </row>
    <row r="199" spans="1:7" ht="17.25" customHeight="1">
      <c r="A199" s="12"/>
      <c r="B199" s="196" t="s">
        <v>21</v>
      </c>
      <c r="C199" s="197"/>
      <c r="D199" s="18">
        <v>18000</v>
      </c>
      <c r="E199" s="19"/>
      <c r="F199" s="88"/>
      <c r="G199" s="73"/>
    </row>
    <row r="200" spans="1:7" ht="17.25" customHeight="1">
      <c r="A200" s="12"/>
      <c r="B200" s="196" t="s">
        <v>147</v>
      </c>
      <c r="C200" s="197"/>
      <c r="D200" s="15" t="s">
        <v>344</v>
      </c>
      <c r="E200" s="16"/>
      <c r="F200" s="88"/>
      <c r="G200" s="73"/>
    </row>
    <row r="201" spans="1:7" s="118" customFormat="1" ht="20.25" customHeight="1">
      <c r="A201" s="22"/>
      <c r="B201" s="196" t="s">
        <v>336</v>
      </c>
      <c r="C201" s="197"/>
      <c r="D201" s="15">
        <v>213</v>
      </c>
      <c r="E201" s="16"/>
      <c r="F201" s="88"/>
      <c r="G201" s="73"/>
    </row>
    <row r="202" spans="1:7" ht="18" customHeight="1">
      <c r="A202" s="12"/>
      <c r="B202" s="198" t="s">
        <v>426</v>
      </c>
      <c r="C202" s="199"/>
      <c r="D202" s="20">
        <v>6871</v>
      </c>
      <c r="E202" s="21"/>
      <c r="F202" s="89"/>
      <c r="G202" s="74"/>
    </row>
    <row r="203" spans="1:10" s="118" customFormat="1" ht="33.75" customHeight="1">
      <c r="A203" s="22"/>
      <c r="B203" s="200" t="s">
        <v>33</v>
      </c>
      <c r="C203" s="200"/>
      <c r="D203" s="23" t="s">
        <v>3</v>
      </c>
      <c r="E203" s="24" t="s">
        <v>335</v>
      </c>
      <c r="F203" s="25" t="s">
        <v>315</v>
      </c>
      <c r="G203" s="26" t="s">
        <v>38</v>
      </c>
      <c r="J203" s="119"/>
    </row>
    <row r="204" spans="1:7" ht="18" customHeight="1">
      <c r="A204" s="12"/>
      <c r="B204" s="27" t="s">
        <v>94</v>
      </c>
      <c r="C204" s="28"/>
      <c r="D204" s="28"/>
      <c r="E204" s="28"/>
      <c r="F204" s="91"/>
      <c r="G204" s="75"/>
    </row>
    <row r="205" spans="1:7" ht="18" customHeight="1">
      <c r="A205" s="12"/>
      <c r="B205" s="201" t="s">
        <v>295</v>
      </c>
      <c r="C205" s="196"/>
      <c r="D205" s="29" t="s">
        <v>163</v>
      </c>
      <c r="E205" s="30">
        <v>1</v>
      </c>
      <c r="F205" s="92"/>
      <c r="G205" s="76">
        <f>E205*F205</f>
        <v>0</v>
      </c>
    </row>
    <row r="206" spans="1:7" ht="18" customHeight="1">
      <c r="A206" s="12"/>
      <c r="B206" s="31" t="s">
        <v>42</v>
      </c>
      <c r="C206" s="31"/>
      <c r="D206" s="32"/>
      <c r="E206" s="33"/>
      <c r="F206" s="130"/>
      <c r="G206" s="77"/>
    </row>
    <row r="207" spans="1:7" ht="18" customHeight="1">
      <c r="A207" s="12"/>
      <c r="B207" s="189" t="s">
        <v>86</v>
      </c>
      <c r="C207" s="190"/>
      <c r="D207" s="36" t="s">
        <v>163</v>
      </c>
      <c r="E207" s="37">
        <v>1</v>
      </c>
      <c r="F207" s="92"/>
      <c r="G207" s="76">
        <f aca="true" t="shared" si="6" ref="G207:G215">E207*F207</f>
        <v>0</v>
      </c>
    </row>
    <row r="208" spans="1:7" ht="26.25" customHeight="1">
      <c r="A208" s="38"/>
      <c r="B208" s="191" t="s">
        <v>127</v>
      </c>
      <c r="C208" s="192"/>
      <c r="D208" s="29" t="s">
        <v>163</v>
      </c>
      <c r="E208" s="30">
        <v>1</v>
      </c>
      <c r="F208" s="92"/>
      <c r="G208" s="76">
        <f t="shared" si="6"/>
        <v>0</v>
      </c>
    </row>
    <row r="209" spans="1:7" ht="26.25" customHeight="1">
      <c r="A209" s="12"/>
      <c r="B209" s="193" t="s">
        <v>238</v>
      </c>
      <c r="C209" s="194"/>
      <c r="D209" s="36" t="s">
        <v>163</v>
      </c>
      <c r="E209" s="37">
        <v>1</v>
      </c>
      <c r="F209" s="92"/>
      <c r="G209" s="76">
        <f t="shared" si="6"/>
        <v>0</v>
      </c>
    </row>
    <row r="210" spans="1:7" ht="26.25" customHeight="1">
      <c r="A210" s="12"/>
      <c r="B210" s="195" t="s">
        <v>111</v>
      </c>
      <c r="C210" s="185"/>
      <c r="D210" s="36" t="s">
        <v>163</v>
      </c>
      <c r="E210" s="37">
        <v>1</v>
      </c>
      <c r="F210" s="92"/>
      <c r="G210" s="76">
        <f t="shared" si="6"/>
        <v>0</v>
      </c>
    </row>
    <row r="211" spans="1:7" ht="17.25" customHeight="1">
      <c r="A211" s="12"/>
      <c r="B211" s="195" t="s">
        <v>411</v>
      </c>
      <c r="C211" s="185"/>
      <c r="D211" s="36" t="s">
        <v>163</v>
      </c>
      <c r="E211" s="37">
        <v>1</v>
      </c>
      <c r="F211" s="92"/>
      <c r="G211" s="76">
        <f t="shared" si="6"/>
        <v>0</v>
      </c>
    </row>
    <row r="212" spans="1:7" ht="18" customHeight="1">
      <c r="A212" s="12"/>
      <c r="B212" s="189" t="s">
        <v>13</v>
      </c>
      <c r="C212" s="190"/>
      <c r="D212" s="36" t="s">
        <v>163</v>
      </c>
      <c r="E212" s="37">
        <v>1</v>
      </c>
      <c r="F212" s="92"/>
      <c r="G212" s="76">
        <f t="shared" si="6"/>
        <v>0</v>
      </c>
    </row>
    <row r="213" spans="1:7" ht="26.25" customHeight="1">
      <c r="A213" s="12"/>
      <c r="B213" s="184" t="s">
        <v>516</v>
      </c>
      <c r="C213" s="185"/>
      <c r="D213" s="36" t="s">
        <v>163</v>
      </c>
      <c r="E213" s="37">
        <v>1</v>
      </c>
      <c r="F213" s="92"/>
      <c r="G213" s="76">
        <f t="shared" si="6"/>
        <v>0</v>
      </c>
    </row>
    <row r="214" spans="1:7" s="117" customFormat="1" ht="18" customHeight="1">
      <c r="A214" s="38"/>
      <c r="B214" s="34" t="s">
        <v>389</v>
      </c>
      <c r="C214" s="35"/>
      <c r="D214" s="36" t="s">
        <v>163</v>
      </c>
      <c r="E214" s="37">
        <v>1</v>
      </c>
      <c r="F214" s="92"/>
      <c r="G214" s="81">
        <f t="shared" si="6"/>
        <v>0</v>
      </c>
    </row>
    <row r="215" spans="1:7" s="117" customFormat="1" ht="18" customHeight="1">
      <c r="A215" s="40"/>
      <c r="B215" s="34" t="s">
        <v>340</v>
      </c>
      <c r="C215" s="39"/>
      <c r="D215" s="36" t="s">
        <v>163</v>
      </c>
      <c r="E215" s="37">
        <v>1</v>
      </c>
      <c r="F215" s="92"/>
      <c r="G215" s="81">
        <f t="shared" si="6"/>
        <v>0</v>
      </c>
    </row>
    <row r="216" spans="1:9" ht="21.75" customHeight="1">
      <c r="A216" s="51"/>
      <c r="B216" s="52"/>
      <c r="C216" s="52"/>
      <c r="D216" s="51"/>
      <c r="E216" s="186" t="s">
        <v>320</v>
      </c>
      <c r="F216" s="186"/>
      <c r="G216" s="76">
        <f>SUM(G205:G215)</f>
        <v>0</v>
      </c>
      <c r="I216" s="120"/>
    </row>
    <row r="217" spans="1:9" s="117" customFormat="1" ht="21.75" customHeight="1">
      <c r="A217" s="41"/>
      <c r="B217" s="42"/>
      <c r="C217" s="42"/>
      <c r="D217" s="41"/>
      <c r="E217" s="216" t="s">
        <v>280</v>
      </c>
      <c r="F217" s="216"/>
      <c r="G217" s="81">
        <f>SUM(G215:G215)</f>
        <v>0</v>
      </c>
      <c r="I217" s="121"/>
    </row>
    <row r="218" spans="1:9" s="117" customFormat="1" ht="21.75" customHeight="1">
      <c r="A218" s="41"/>
      <c r="B218" s="42"/>
      <c r="C218" s="42"/>
      <c r="D218" s="41"/>
      <c r="E218" s="216" t="s">
        <v>547</v>
      </c>
      <c r="F218" s="216"/>
      <c r="G218" s="81">
        <f>G216-G217</f>
        <v>0</v>
      </c>
      <c r="I218" s="121"/>
    </row>
    <row r="221" spans="1:7" ht="30.75" customHeight="1">
      <c r="A221" s="4" t="s">
        <v>76</v>
      </c>
      <c r="B221" s="5"/>
      <c r="C221" s="6"/>
      <c r="D221" s="203" t="s">
        <v>196</v>
      </c>
      <c r="E221" s="203"/>
      <c r="F221" s="86"/>
      <c r="G221" s="71"/>
    </row>
    <row r="222" spans="1:7" ht="18.75">
      <c r="A222" s="7">
        <v>8</v>
      </c>
      <c r="B222" s="8" t="s">
        <v>45</v>
      </c>
      <c r="C222" s="9" t="s">
        <v>431</v>
      </c>
      <c r="D222" s="10"/>
      <c r="E222" s="11"/>
      <c r="F222" s="86"/>
      <c r="G222" s="71"/>
    </row>
    <row r="223" spans="1:7" ht="17.25" customHeight="1">
      <c r="A223" s="66"/>
      <c r="B223" s="204" t="s">
        <v>91</v>
      </c>
      <c r="C223" s="205"/>
      <c r="D223" s="13" t="s">
        <v>211</v>
      </c>
      <c r="E223" s="14"/>
      <c r="F223" s="87"/>
      <c r="G223" s="72"/>
    </row>
    <row r="224" spans="1:7" ht="17.25" customHeight="1">
      <c r="A224" s="12"/>
      <c r="B224" s="202" t="s">
        <v>287</v>
      </c>
      <c r="C224" s="196"/>
      <c r="D224" s="13" t="s">
        <v>198</v>
      </c>
      <c r="E224" s="14"/>
      <c r="F224" s="87"/>
      <c r="G224" s="72"/>
    </row>
    <row r="225" spans="1:7" ht="17.25" customHeight="1">
      <c r="A225" s="12"/>
      <c r="B225" s="202" t="s">
        <v>202</v>
      </c>
      <c r="C225" s="196"/>
      <c r="D225" s="65" t="s">
        <v>433</v>
      </c>
      <c r="E225" s="14"/>
      <c r="F225" s="87"/>
      <c r="G225" s="72"/>
    </row>
    <row r="226" spans="1:7" ht="17.25" customHeight="1">
      <c r="A226" s="12"/>
      <c r="B226" s="196" t="s">
        <v>378</v>
      </c>
      <c r="C226" s="202"/>
      <c r="D226" s="122" t="s">
        <v>222</v>
      </c>
      <c r="E226" s="16"/>
      <c r="F226" s="88"/>
      <c r="G226" s="73"/>
    </row>
    <row r="227" spans="1:7" ht="17.25" customHeight="1">
      <c r="A227" s="12"/>
      <c r="B227" s="196" t="s">
        <v>327</v>
      </c>
      <c r="C227" s="197"/>
      <c r="D227" s="129" t="s">
        <v>432</v>
      </c>
      <c r="E227" s="16"/>
      <c r="F227" s="88"/>
      <c r="G227" s="73"/>
    </row>
    <row r="228" spans="1:7" ht="17.25" customHeight="1">
      <c r="A228" s="12"/>
      <c r="B228" s="201" t="s">
        <v>229</v>
      </c>
      <c r="C228" s="196"/>
      <c r="D228" s="123" t="s">
        <v>330</v>
      </c>
      <c r="E228" s="16"/>
      <c r="F228" s="88"/>
      <c r="G228" s="73"/>
    </row>
    <row r="229" spans="1:7" ht="17.25" customHeight="1">
      <c r="A229" s="12"/>
      <c r="B229" s="196" t="s">
        <v>395</v>
      </c>
      <c r="C229" s="197"/>
      <c r="D229" s="53" t="s">
        <v>357</v>
      </c>
      <c r="E229" s="16"/>
      <c r="F229" s="88"/>
      <c r="G229" s="73"/>
    </row>
    <row r="230" spans="1:7" ht="17.25" customHeight="1">
      <c r="A230" s="12"/>
      <c r="B230" s="196" t="s">
        <v>21</v>
      </c>
      <c r="C230" s="197"/>
      <c r="D230" s="18">
        <v>26000</v>
      </c>
      <c r="E230" s="19"/>
      <c r="F230" s="88"/>
      <c r="G230" s="73"/>
    </row>
    <row r="231" spans="1:7" ht="17.25" customHeight="1">
      <c r="A231" s="12"/>
      <c r="B231" s="196" t="s">
        <v>147</v>
      </c>
      <c r="C231" s="197"/>
      <c r="D231" s="15" t="s">
        <v>434</v>
      </c>
      <c r="E231" s="16"/>
      <c r="F231" s="88"/>
      <c r="G231" s="73"/>
    </row>
    <row r="232" spans="1:7" s="118" customFormat="1" ht="20.25" customHeight="1">
      <c r="A232" s="22"/>
      <c r="B232" s="196" t="s">
        <v>336</v>
      </c>
      <c r="C232" s="197"/>
      <c r="D232" s="15">
        <v>235</v>
      </c>
      <c r="E232" s="16"/>
      <c r="F232" s="88"/>
      <c r="G232" s="73"/>
    </row>
    <row r="233" spans="1:7" ht="18" customHeight="1">
      <c r="A233" s="12"/>
      <c r="B233" s="198" t="s">
        <v>426</v>
      </c>
      <c r="C233" s="199"/>
      <c r="D233" s="20">
        <v>11946</v>
      </c>
      <c r="E233" s="21"/>
      <c r="F233" s="89"/>
      <c r="G233" s="74"/>
    </row>
    <row r="234" spans="1:10" s="118" customFormat="1" ht="33.75" customHeight="1">
      <c r="A234" s="22"/>
      <c r="B234" s="200" t="s">
        <v>33</v>
      </c>
      <c r="C234" s="200"/>
      <c r="D234" s="23" t="s">
        <v>3</v>
      </c>
      <c r="E234" s="24" t="s">
        <v>335</v>
      </c>
      <c r="F234" s="25" t="s">
        <v>315</v>
      </c>
      <c r="G234" s="26" t="s">
        <v>38</v>
      </c>
      <c r="J234" s="119"/>
    </row>
    <row r="235" spans="1:7" ht="18" customHeight="1">
      <c r="A235" s="12"/>
      <c r="B235" s="27" t="s">
        <v>94</v>
      </c>
      <c r="C235" s="28"/>
      <c r="D235" s="28"/>
      <c r="E235" s="28"/>
      <c r="F235" s="91"/>
      <c r="G235" s="75"/>
    </row>
    <row r="236" spans="1:7" ht="18" customHeight="1">
      <c r="A236" s="12"/>
      <c r="B236" s="201" t="s">
        <v>295</v>
      </c>
      <c r="C236" s="196"/>
      <c r="D236" s="29" t="s">
        <v>163</v>
      </c>
      <c r="E236" s="30">
        <v>1</v>
      </c>
      <c r="F236" s="92"/>
      <c r="G236" s="76">
        <f>E236*F236</f>
        <v>0</v>
      </c>
    </row>
    <row r="237" spans="1:7" ht="18" customHeight="1">
      <c r="A237" s="12"/>
      <c r="B237" s="31" t="s">
        <v>42</v>
      </c>
      <c r="C237" s="31"/>
      <c r="D237" s="32"/>
      <c r="E237" s="33"/>
      <c r="F237" s="130"/>
      <c r="G237" s="77"/>
    </row>
    <row r="238" spans="1:7" ht="18" customHeight="1">
      <c r="A238" s="12"/>
      <c r="B238" s="189" t="s">
        <v>86</v>
      </c>
      <c r="C238" s="190"/>
      <c r="D238" s="36" t="s">
        <v>163</v>
      </c>
      <c r="E238" s="37">
        <v>1</v>
      </c>
      <c r="F238" s="92"/>
      <c r="G238" s="76">
        <f aca="true" t="shared" si="7" ref="G238:G246">E238*F238</f>
        <v>0</v>
      </c>
    </row>
    <row r="239" spans="1:7" ht="26.25" customHeight="1">
      <c r="A239" s="38"/>
      <c r="B239" s="191" t="s">
        <v>127</v>
      </c>
      <c r="C239" s="192"/>
      <c r="D239" s="29" t="s">
        <v>163</v>
      </c>
      <c r="E239" s="30">
        <v>1</v>
      </c>
      <c r="F239" s="92"/>
      <c r="G239" s="76">
        <f t="shared" si="7"/>
        <v>0</v>
      </c>
    </row>
    <row r="240" spans="1:7" ht="26.25" customHeight="1">
      <c r="A240" s="12"/>
      <c r="B240" s="193" t="s">
        <v>238</v>
      </c>
      <c r="C240" s="194"/>
      <c r="D240" s="36" t="s">
        <v>163</v>
      </c>
      <c r="E240" s="37">
        <v>1</v>
      </c>
      <c r="F240" s="92"/>
      <c r="G240" s="76">
        <f t="shared" si="7"/>
        <v>0</v>
      </c>
    </row>
    <row r="241" spans="1:9" ht="26.25" customHeight="1">
      <c r="A241" s="12"/>
      <c r="B241" s="195" t="s">
        <v>111</v>
      </c>
      <c r="C241" s="185"/>
      <c r="D241" s="36" t="s">
        <v>163</v>
      </c>
      <c r="E241" s="37">
        <v>1</v>
      </c>
      <c r="F241" s="92"/>
      <c r="G241" s="76">
        <f t="shared" si="7"/>
        <v>0</v>
      </c>
      <c r="I241" s="117"/>
    </row>
    <row r="242" spans="1:9" ht="17.25" customHeight="1">
      <c r="A242" s="12"/>
      <c r="B242" s="195" t="s">
        <v>411</v>
      </c>
      <c r="C242" s="185"/>
      <c r="D242" s="36" t="s">
        <v>163</v>
      </c>
      <c r="E242" s="37">
        <v>1</v>
      </c>
      <c r="F242" s="92"/>
      <c r="G242" s="76">
        <f t="shared" si="7"/>
        <v>0</v>
      </c>
      <c r="I242" s="117"/>
    </row>
    <row r="243" spans="1:9" ht="18" customHeight="1">
      <c r="A243" s="12"/>
      <c r="B243" s="189" t="s">
        <v>13</v>
      </c>
      <c r="C243" s="190"/>
      <c r="D243" s="36" t="s">
        <v>163</v>
      </c>
      <c r="E243" s="37">
        <v>1</v>
      </c>
      <c r="F243" s="92"/>
      <c r="G243" s="76">
        <f t="shared" si="7"/>
        <v>0</v>
      </c>
      <c r="I243" s="117"/>
    </row>
    <row r="244" spans="1:7" ht="26.25" customHeight="1">
      <c r="A244" s="12"/>
      <c r="B244" s="184" t="s">
        <v>516</v>
      </c>
      <c r="C244" s="185"/>
      <c r="D244" s="36" t="s">
        <v>163</v>
      </c>
      <c r="E244" s="37">
        <v>1</v>
      </c>
      <c r="F244" s="92"/>
      <c r="G244" s="76">
        <f t="shared" si="7"/>
        <v>0</v>
      </c>
    </row>
    <row r="245" spans="1:9" s="117" customFormat="1" ht="18" customHeight="1">
      <c r="A245" s="38"/>
      <c r="B245" s="34" t="s">
        <v>389</v>
      </c>
      <c r="C245" s="35"/>
      <c r="D245" s="36" t="s">
        <v>163</v>
      </c>
      <c r="E245" s="37">
        <v>1</v>
      </c>
      <c r="F245" s="92"/>
      <c r="G245" s="81">
        <f t="shared" si="7"/>
        <v>0</v>
      </c>
      <c r="I245" s="2"/>
    </row>
    <row r="246" spans="1:7" s="117" customFormat="1" ht="18" customHeight="1">
      <c r="A246" s="40"/>
      <c r="B246" s="34" t="s">
        <v>340</v>
      </c>
      <c r="C246" s="39"/>
      <c r="D246" s="36" t="s">
        <v>163</v>
      </c>
      <c r="E246" s="37">
        <v>1</v>
      </c>
      <c r="F246" s="92"/>
      <c r="G246" s="81">
        <f t="shared" si="7"/>
        <v>0</v>
      </c>
    </row>
    <row r="247" spans="1:9" ht="21.75" customHeight="1">
      <c r="A247" s="51"/>
      <c r="B247" s="52"/>
      <c r="C247" s="52"/>
      <c r="D247" s="51"/>
      <c r="E247" s="186" t="s">
        <v>320</v>
      </c>
      <c r="F247" s="186"/>
      <c r="G247" s="76">
        <f>SUM(G236:G246)</f>
        <v>0</v>
      </c>
      <c r="I247" s="120"/>
    </row>
    <row r="248" spans="1:9" s="117" customFormat="1" ht="21.75" customHeight="1">
      <c r="A248" s="41"/>
      <c r="B248" s="42"/>
      <c r="C248" s="42"/>
      <c r="D248" s="41"/>
      <c r="E248" s="216" t="s">
        <v>280</v>
      </c>
      <c r="F248" s="216"/>
      <c r="G248" s="81">
        <f>SUM(G246:G246)</f>
        <v>0</v>
      </c>
      <c r="I248" s="121"/>
    </row>
    <row r="249" spans="1:9" s="117" customFormat="1" ht="21.75" customHeight="1">
      <c r="A249" s="41"/>
      <c r="B249" s="42"/>
      <c r="C249" s="42"/>
      <c r="D249" s="41"/>
      <c r="E249" s="216" t="s">
        <v>547</v>
      </c>
      <c r="F249" s="216"/>
      <c r="G249" s="81">
        <f>G247-G248</f>
        <v>0</v>
      </c>
      <c r="I249" s="121"/>
    </row>
    <row r="252" spans="1:7" ht="30.75" customHeight="1">
      <c r="A252" s="4" t="s">
        <v>76</v>
      </c>
      <c r="B252" s="5"/>
      <c r="C252" s="6"/>
      <c r="D252" s="203" t="s">
        <v>196</v>
      </c>
      <c r="E252" s="203"/>
      <c r="F252" s="86"/>
      <c r="G252" s="71"/>
    </row>
    <row r="253" spans="1:7" ht="18.75">
      <c r="A253" s="7">
        <v>9</v>
      </c>
      <c r="B253" s="8" t="s">
        <v>45</v>
      </c>
      <c r="C253" s="9" t="s">
        <v>446</v>
      </c>
      <c r="D253" s="10"/>
      <c r="E253" s="11"/>
      <c r="F253" s="86"/>
      <c r="G253" s="71"/>
    </row>
    <row r="254" spans="1:7" ht="17.25" customHeight="1">
      <c r="A254" s="12"/>
      <c r="B254" s="204" t="s">
        <v>91</v>
      </c>
      <c r="C254" s="205"/>
      <c r="D254" s="13" t="s">
        <v>211</v>
      </c>
      <c r="E254" s="14"/>
      <c r="F254" s="87"/>
      <c r="G254" s="72"/>
    </row>
    <row r="255" spans="1:7" ht="17.25" customHeight="1">
      <c r="A255" s="12"/>
      <c r="B255" s="202" t="s">
        <v>287</v>
      </c>
      <c r="C255" s="196"/>
      <c r="D255" s="54" t="s">
        <v>312</v>
      </c>
      <c r="E255" s="16"/>
      <c r="F255" s="87"/>
      <c r="G255" s="72"/>
    </row>
    <row r="256" spans="1:7" ht="17.25" customHeight="1">
      <c r="A256" s="12"/>
      <c r="B256" s="202" t="s">
        <v>202</v>
      </c>
      <c r="C256" s="201"/>
      <c r="D256" s="131" t="s">
        <v>69</v>
      </c>
      <c r="E256" s="16"/>
      <c r="F256" s="87"/>
      <c r="G256" s="72"/>
    </row>
    <row r="257" spans="1:7" ht="17.25" customHeight="1">
      <c r="A257" s="12"/>
      <c r="B257" s="196" t="s">
        <v>378</v>
      </c>
      <c r="C257" s="202"/>
      <c r="D257" s="15" t="s">
        <v>421</v>
      </c>
      <c r="E257" s="14"/>
      <c r="F257" s="88"/>
      <c r="G257" s="73"/>
    </row>
    <row r="258" spans="1:7" ht="17.25" customHeight="1">
      <c r="A258" s="12"/>
      <c r="B258" s="196" t="s">
        <v>327</v>
      </c>
      <c r="C258" s="197"/>
      <c r="D258" s="122" t="s">
        <v>447</v>
      </c>
      <c r="E258" s="16"/>
      <c r="F258" s="88"/>
      <c r="G258" s="73"/>
    </row>
    <row r="259" spans="1:7" ht="17.25" customHeight="1">
      <c r="A259" s="12"/>
      <c r="B259" s="201" t="s">
        <v>229</v>
      </c>
      <c r="C259" s="196"/>
      <c r="D259" s="123" t="s">
        <v>116</v>
      </c>
      <c r="E259" s="16"/>
      <c r="F259" s="88"/>
      <c r="G259" s="73"/>
    </row>
    <row r="260" spans="1:7" ht="17.25" customHeight="1">
      <c r="A260" s="12"/>
      <c r="B260" s="196" t="s">
        <v>395</v>
      </c>
      <c r="C260" s="197"/>
      <c r="D260" s="53" t="s">
        <v>438</v>
      </c>
      <c r="E260" s="16"/>
      <c r="F260" s="88"/>
      <c r="G260" s="73"/>
    </row>
    <row r="261" spans="1:7" ht="17.25" customHeight="1">
      <c r="A261" s="12"/>
      <c r="B261" s="196" t="s">
        <v>21</v>
      </c>
      <c r="C261" s="197"/>
      <c r="D261" s="18">
        <v>18000</v>
      </c>
      <c r="E261" s="19"/>
      <c r="F261" s="88"/>
      <c r="G261" s="73"/>
    </row>
    <row r="262" spans="1:7" ht="17.25" customHeight="1">
      <c r="A262" s="12"/>
      <c r="B262" s="196" t="s">
        <v>147</v>
      </c>
      <c r="C262" s="197"/>
      <c r="D262" s="15" t="s">
        <v>128</v>
      </c>
      <c r="E262" s="16"/>
      <c r="F262" s="88"/>
      <c r="G262" s="73"/>
    </row>
    <row r="263" spans="1:7" s="118" customFormat="1" ht="20.25" customHeight="1">
      <c r="A263" s="22"/>
      <c r="B263" s="196" t="s">
        <v>336</v>
      </c>
      <c r="C263" s="197"/>
      <c r="D263" s="15">
        <v>213</v>
      </c>
      <c r="E263" s="16"/>
      <c r="F263" s="88"/>
      <c r="G263" s="73"/>
    </row>
    <row r="264" spans="1:7" ht="18" customHeight="1">
      <c r="A264" s="12"/>
      <c r="B264" s="198" t="s">
        <v>426</v>
      </c>
      <c r="C264" s="199"/>
      <c r="D264" s="20">
        <v>6871</v>
      </c>
      <c r="E264" s="21"/>
      <c r="F264" s="89"/>
      <c r="G264" s="74"/>
    </row>
    <row r="265" spans="1:10" s="118" customFormat="1" ht="33.75" customHeight="1">
      <c r="A265" s="22"/>
      <c r="B265" s="200" t="s">
        <v>33</v>
      </c>
      <c r="C265" s="200"/>
      <c r="D265" s="23" t="s">
        <v>3</v>
      </c>
      <c r="E265" s="24" t="s">
        <v>335</v>
      </c>
      <c r="F265" s="90" t="s">
        <v>315</v>
      </c>
      <c r="G265" s="26" t="s">
        <v>38</v>
      </c>
      <c r="J265" s="119"/>
    </row>
    <row r="266" spans="1:7" ht="18" customHeight="1">
      <c r="A266" s="12"/>
      <c r="B266" s="27" t="s">
        <v>94</v>
      </c>
      <c r="C266" s="28"/>
      <c r="D266" s="28"/>
      <c r="E266" s="28"/>
      <c r="F266" s="94"/>
      <c r="G266" s="75"/>
    </row>
    <row r="267" spans="1:7" ht="18" customHeight="1">
      <c r="A267" s="12"/>
      <c r="B267" s="201" t="s">
        <v>295</v>
      </c>
      <c r="C267" s="196"/>
      <c r="D267" s="29" t="s">
        <v>163</v>
      </c>
      <c r="E267" s="30">
        <v>1</v>
      </c>
      <c r="F267" s="92"/>
      <c r="G267" s="76">
        <f>E267*F267</f>
        <v>0</v>
      </c>
    </row>
    <row r="268" spans="1:7" ht="18" customHeight="1">
      <c r="A268" s="12"/>
      <c r="B268" s="31" t="s">
        <v>42</v>
      </c>
      <c r="C268" s="31"/>
      <c r="D268" s="32"/>
      <c r="E268" s="33"/>
      <c r="F268" s="130"/>
      <c r="G268" s="77"/>
    </row>
    <row r="269" spans="1:7" ht="18" customHeight="1">
      <c r="A269" s="12"/>
      <c r="B269" s="189" t="s">
        <v>86</v>
      </c>
      <c r="C269" s="190"/>
      <c r="D269" s="36" t="s">
        <v>163</v>
      </c>
      <c r="E269" s="37">
        <v>1</v>
      </c>
      <c r="F269" s="92"/>
      <c r="G269" s="76">
        <f aca="true" t="shared" si="8" ref="G269:G277">E269*F269</f>
        <v>0</v>
      </c>
    </row>
    <row r="270" spans="1:7" ht="26.25" customHeight="1">
      <c r="A270" s="38"/>
      <c r="B270" s="191" t="s">
        <v>127</v>
      </c>
      <c r="C270" s="192"/>
      <c r="D270" s="29" t="s">
        <v>163</v>
      </c>
      <c r="E270" s="30">
        <v>1</v>
      </c>
      <c r="F270" s="92"/>
      <c r="G270" s="76">
        <f t="shared" si="8"/>
        <v>0</v>
      </c>
    </row>
    <row r="271" spans="1:7" ht="26.25" customHeight="1">
      <c r="A271" s="12"/>
      <c r="B271" s="193" t="s">
        <v>238</v>
      </c>
      <c r="C271" s="194"/>
      <c r="D271" s="36" t="s">
        <v>163</v>
      </c>
      <c r="E271" s="37">
        <v>1</v>
      </c>
      <c r="F271" s="92"/>
      <c r="G271" s="76">
        <f t="shared" si="8"/>
        <v>0</v>
      </c>
    </row>
    <row r="272" spans="1:7" ht="26.25" customHeight="1">
      <c r="A272" s="12"/>
      <c r="B272" s="195" t="s">
        <v>111</v>
      </c>
      <c r="C272" s="185"/>
      <c r="D272" s="36" t="s">
        <v>163</v>
      </c>
      <c r="E272" s="37">
        <v>1</v>
      </c>
      <c r="F272" s="92"/>
      <c r="G272" s="76">
        <f t="shared" si="8"/>
        <v>0</v>
      </c>
    </row>
    <row r="273" spans="1:7" ht="17.25" customHeight="1">
      <c r="A273" s="12"/>
      <c r="B273" s="195" t="s">
        <v>411</v>
      </c>
      <c r="C273" s="185"/>
      <c r="D273" s="36" t="s">
        <v>163</v>
      </c>
      <c r="E273" s="37">
        <v>1</v>
      </c>
      <c r="F273" s="92"/>
      <c r="G273" s="76">
        <f t="shared" si="8"/>
        <v>0</v>
      </c>
    </row>
    <row r="274" spans="1:7" ht="18" customHeight="1">
      <c r="A274" s="12"/>
      <c r="B274" s="189" t="s">
        <v>13</v>
      </c>
      <c r="C274" s="190"/>
      <c r="D274" s="36" t="s">
        <v>163</v>
      </c>
      <c r="E274" s="37">
        <v>1</v>
      </c>
      <c r="F274" s="92"/>
      <c r="G274" s="76">
        <f t="shared" si="8"/>
        <v>0</v>
      </c>
    </row>
    <row r="275" spans="1:7" ht="26.25" customHeight="1">
      <c r="A275" s="12"/>
      <c r="B275" s="184" t="s">
        <v>516</v>
      </c>
      <c r="C275" s="185"/>
      <c r="D275" s="36" t="s">
        <v>163</v>
      </c>
      <c r="E275" s="37">
        <v>1</v>
      </c>
      <c r="F275" s="92"/>
      <c r="G275" s="76">
        <f t="shared" si="8"/>
        <v>0</v>
      </c>
    </row>
    <row r="276" spans="1:7" ht="18" customHeight="1">
      <c r="A276" s="12"/>
      <c r="B276" s="34" t="s">
        <v>389</v>
      </c>
      <c r="C276" s="35"/>
      <c r="D276" s="36" t="s">
        <v>163</v>
      </c>
      <c r="E276" s="37">
        <v>1</v>
      </c>
      <c r="F276" s="92"/>
      <c r="G276" s="76">
        <f t="shared" si="8"/>
        <v>0</v>
      </c>
    </row>
    <row r="277" spans="1:7" ht="18" customHeight="1">
      <c r="A277" s="50"/>
      <c r="B277" s="34" t="s">
        <v>340</v>
      </c>
      <c r="C277" s="39"/>
      <c r="D277" s="36" t="s">
        <v>163</v>
      </c>
      <c r="E277" s="37">
        <v>1</v>
      </c>
      <c r="F277" s="92"/>
      <c r="G277" s="76">
        <f t="shared" si="8"/>
        <v>0</v>
      </c>
    </row>
    <row r="278" spans="1:9" ht="21.75" customHeight="1">
      <c r="A278" s="51"/>
      <c r="B278" s="52"/>
      <c r="C278" s="52"/>
      <c r="D278" s="51"/>
      <c r="E278" s="186" t="s">
        <v>320</v>
      </c>
      <c r="F278" s="186"/>
      <c r="G278" s="76">
        <f>SUM(G267:G277)</f>
        <v>0</v>
      </c>
      <c r="I278" s="120"/>
    </row>
    <row r="279" spans="1:9" s="117" customFormat="1" ht="21.75" customHeight="1">
      <c r="A279" s="41"/>
      <c r="B279" s="42"/>
      <c r="C279" s="42"/>
      <c r="D279" s="41"/>
      <c r="E279" s="216" t="s">
        <v>280</v>
      </c>
      <c r="F279" s="216"/>
      <c r="G279" s="81">
        <f>SUM(G277:G277)</f>
        <v>0</v>
      </c>
      <c r="I279" s="121"/>
    </row>
    <row r="280" spans="1:9" s="117" customFormat="1" ht="21.75" customHeight="1">
      <c r="A280" s="41"/>
      <c r="B280" s="42"/>
      <c r="C280" s="42"/>
      <c r="D280" s="41"/>
      <c r="E280" s="216" t="s">
        <v>547</v>
      </c>
      <c r="F280" s="216"/>
      <c r="G280" s="81">
        <f>G278-G279</f>
        <v>0</v>
      </c>
      <c r="I280" s="121"/>
    </row>
    <row r="281" ht="12.75">
      <c r="F281" s="70"/>
    </row>
    <row r="282" ht="12.75">
      <c r="F282" s="70"/>
    </row>
    <row r="283" spans="1:7" ht="30.75" customHeight="1">
      <c r="A283" s="4" t="s">
        <v>76</v>
      </c>
      <c r="B283" s="5"/>
      <c r="C283" s="6"/>
      <c r="D283" s="203" t="s">
        <v>196</v>
      </c>
      <c r="E283" s="203"/>
      <c r="F283" s="86"/>
      <c r="G283" s="71"/>
    </row>
    <row r="284" spans="1:7" ht="18.75">
      <c r="A284" s="7">
        <v>10</v>
      </c>
      <c r="B284" s="8" t="s">
        <v>45</v>
      </c>
      <c r="C284" s="9" t="s">
        <v>448</v>
      </c>
      <c r="D284" s="10"/>
      <c r="E284" s="11"/>
      <c r="F284" s="86"/>
      <c r="G284" s="71"/>
    </row>
    <row r="285" spans="1:7" ht="17.25" customHeight="1">
      <c r="A285" s="12"/>
      <c r="B285" s="204" t="s">
        <v>91</v>
      </c>
      <c r="C285" s="205"/>
      <c r="D285" s="13" t="s">
        <v>211</v>
      </c>
      <c r="E285" s="14"/>
      <c r="F285" s="87"/>
      <c r="G285" s="72"/>
    </row>
    <row r="286" spans="1:7" ht="17.25" customHeight="1">
      <c r="A286" s="12"/>
      <c r="B286" s="202" t="s">
        <v>287</v>
      </c>
      <c r="C286" s="196"/>
      <c r="D286" s="54" t="s">
        <v>312</v>
      </c>
      <c r="E286" s="16"/>
      <c r="F286" s="87"/>
      <c r="G286" s="72"/>
    </row>
    <row r="287" spans="1:7" ht="17.25" customHeight="1">
      <c r="A287" s="12"/>
      <c r="B287" s="202" t="s">
        <v>202</v>
      </c>
      <c r="C287" s="201"/>
      <c r="D287" s="131" t="s">
        <v>69</v>
      </c>
      <c r="E287" s="16"/>
      <c r="F287" s="87"/>
      <c r="G287" s="72"/>
    </row>
    <row r="288" spans="1:7" ht="17.25" customHeight="1">
      <c r="A288" s="12"/>
      <c r="B288" s="196" t="s">
        <v>378</v>
      </c>
      <c r="C288" s="202"/>
      <c r="D288" s="15" t="s">
        <v>421</v>
      </c>
      <c r="E288" s="14"/>
      <c r="F288" s="88"/>
      <c r="G288" s="73"/>
    </row>
    <row r="289" spans="1:7" ht="17.25" customHeight="1">
      <c r="A289" s="12"/>
      <c r="B289" s="196" t="s">
        <v>327</v>
      </c>
      <c r="C289" s="197"/>
      <c r="D289" s="122" t="s">
        <v>449</v>
      </c>
      <c r="E289" s="16"/>
      <c r="F289" s="88"/>
      <c r="G289" s="73"/>
    </row>
    <row r="290" spans="1:7" ht="17.25" customHeight="1">
      <c r="A290" s="12"/>
      <c r="B290" s="201" t="s">
        <v>229</v>
      </c>
      <c r="C290" s="196"/>
      <c r="D290" s="123" t="s">
        <v>116</v>
      </c>
      <c r="E290" s="16"/>
      <c r="F290" s="88"/>
      <c r="G290" s="73"/>
    </row>
    <row r="291" spans="1:7" ht="17.25" customHeight="1">
      <c r="A291" s="12"/>
      <c r="B291" s="196" t="s">
        <v>395</v>
      </c>
      <c r="C291" s="197"/>
      <c r="D291" s="53" t="s">
        <v>450</v>
      </c>
      <c r="E291" s="16"/>
      <c r="F291" s="88"/>
      <c r="G291" s="73"/>
    </row>
    <row r="292" spans="1:7" ht="17.25" customHeight="1">
      <c r="A292" s="12"/>
      <c r="B292" s="196" t="s">
        <v>21</v>
      </c>
      <c r="C292" s="197"/>
      <c r="D292" s="18">
        <v>18000</v>
      </c>
      <c r="E292" s="19"/>
      <c r="F292" s="88"/>
      <c r="G292" s="73"/>
    </row>
    <row r="293" spans="1:7" ht="17.25" customHeight="1">
      <c r="A293" s="12"/>
      <c r="B293" s="196" t="s">
        <v>147</v>
      </c>
      <c r="C293" s="197"/>
      <c r="D293" s="15" t="s">
        <v>128</v>
      </c>
      <c r="E293" s="16"/>
      <c r="F293" s="88"/>
      <c r="G293" s="73"/>
    </row>
    <row r="294" spans="1:7" s="118" customFormat="1" ht="20.25" customHeight="1">
      <c r="A294" s="22"/>
      <c r="B294" s="196" t="s">
        <v>336</v>
      </c>
      <c r="C294" s="197"/>
      <c r="D294" s="15">
        <v>213</v>
      </c>
      <c r="E294" s="16"/>
      <c r="F294" s="88"/>
      <c r="G294" s="73"/>
    </row>
    <row r="295" spans="1:7" ht="18" customHeight="1">
      <c r="A295" s="12"/>
      <c r="B295" s="198" t="s">
        <v>426</v>
      </c>
      <c r="C295" s="199"/>
      <c r="D295" s="20">
        <v>6871</v>
      </c>
      <c r="E295" s="21"/>
      <c r="F295" s="89"/>
      <c r="G295" s="74"/>
    </row>
    <row r="296" spans="1:10" s="118" customFormat="1" ht="33.75" customHeight="1">
      <c r="A296" s="22"/>
      <c r="B296" s="200" t="s">
        <v>33</v>
      </c>
      <c r="C296" s="200"/>
      <c r="D296" s="23" t="s">
        <v>3</v>
      </c>
      <c r="E296" s="24" t="s">
        <v>335</v>
      </c>
      <c r="F296" s="90" t="s">
        <v>315</v>
      </c>
      <c r="G296" s="26" t="s">
        <v>38</v>
      </c>
      <c r="J296" s="119"/>
    </row>
    <row r="297" spans="1:7" ht="18" customHeight="1">
      <c r="A297" s="12"/>
      <c r="B297" s="27" t="s">
        <v>94</v>
      </c>
      <c r="C297" s="28"/>
      <c r="D297" s="28"/>
      <c r="E297" s="28"/>
      <c r="F297" s="94"/>
      <c r="G297" s="75"/>
    </row>
    <row r="298" spans="1:7" ht="18" customHeight="1">
      <c r="A298" s="12"/>
      <c r="B298" s="201" t="s">
        <v>295</v>
      </c>
      <c r="C298" s="196"/>
      <c r="D298" s="29" t="s">
        <v>163</v>
      </c>
      <c r="E298" s="30">
        <v>1</v>
      </c>
      <c r="F298" s="92"/>
      <c r="G298" s="76">
        <f>E298*F298</f>
        <v>0</v>
      </c>
    </row>
    <row r="299" spans="1:7" ht="18" customHeight="1">
      <c r="A299" s="12"/>
      <c r="B299" s="31" t="s">
        <v>42</v>
      </c>
      <c r="C299" s="31"/>
      <c r="D299" s="32"/>
      <c r="E299" s="33"/>
      <c r="F299" s="130"/>
      <c r="G299" s="77"/>
    </row>
    <row r="300" spans="1:7" ht="18" customHeight="1">
      <c r="A300" s="12"/>
      <c r="B300" s="189" t="s">
        <v>86</v>
      </c>
      <c r="C300" s="190"/>
      <c r="D300" s="36" t="s">
        <v>163</v>
      </c>
      <c r="E300" s="37">
        <v>1</v>
      </c>
      <c r="F300" s="92"/>
      <c r="G300" s="76">
        <f aca="true" t="shared" si="9" ref="G300:G308">E300*F300</f>
        <v>0</v>
      </c>
    </row>
    <row r="301" spans="1:7" ht="26.25" customHeight="1">
      <c r="A301" s="38"/>
      <c r="B301" s="191" t="s">
        <v>127</v>
      </c>
      <c r="C301" s="192"/>
      <c r="D301" s="29" t="s">
        <v>163</v>
      </c>
      <c r="E301" s="30">
        <v>1</v>
      </c>
      <c r="F301" s="92"/>
      <c r="G301" s="76">
        <f t="shared" si="9"/>
        <v>0</v>
      </c>
    </row>
    <row r="302" spans="1:7" ht="26.25" customHeight="1">
      <c r="A302" s="12"/>
      <c r="B302" s="193" t="s">
        <v>238</v>
      </c>
      <c r="C302" s="194"/>
      <c r="D302" s="36" t="s">
        <v>163</v>
      </c>
      <c r="E302" s="37">
        <v>1</v>
      </c>
      <c r="F302" s="92"/>
      <c r="G302" s="76">
        <f t="shared" si="9"/>
        <v>0</v>
      </c>
    </row>
    <row r="303" spans="1:7" ht="26.25" customHeight="1">
      <c r="A303" s="12"/>
      <c r="B303" s="195" t="s">
        <v>111</v>
      </c>
      <c r="C303" s="185"/>
      <c r="D303" s="36" t="s">
        <v>163</v>
      </c>
      <c r="E303" s="37">
        <v>1</v>
      </c>
      <c r="F303" s="92"/>
      <c r="G303" s="76">
        <f t="shared" si="9"/>
        <v>0</v>
      </c>
    </row>
    <row r="304" spans="1:7" ht="17.25" customHeight="1">
      <c r="A304" s="12"/>
      <c r="B304" s="195" t="s">
        <v>411</v>
      </c>
      <c r="C304" s="185"/>
      <c r="D304" s="36" t="s">
        <v>163</v>
      </c>
      <c r="E304" s="37">
        <v>1</v>
      </c>
      <c r="F304" s="92"/>
      <c r="G304" s="76">
        <f t="shared" si="9"/>
        <v>0</v>
      </c>
    </row>
    <row r="305" spans="1:7" ht="18" customHeight="1">
      <c r="A305" s="12"/>
      <c r="B305" s="189" t="s">
        <v>13</v>
      </c>
      <c r="C305" s="190"/>
      <c r="D305" s="36" t="s">
        <v>163</v>
      </c>
      <c r="E305" s="37">
        <v>1</v>
      </c>
      <c r="F305" s="92"/>
      <c r="G305" s="76">
        <f t="shared" si="9"/>
        <v>0</v>
      </c>
    </row>
    <row r="306" spans="1:7" ht="26.25" customHeight="1">
      <c r="A306" s="12"/>
      <c r="B306" s="184" t="s">
        <v>516</v>
      </c>
      <c r="C306" s="185"/>
      <c r="D306" s="36" t="s">
        <v>163</v>
      </c>
      <c r="E306" s="37">
        <v>1</v>
      </c>
      <c r="F306" s="92"/>
      <c r="G306" s="76">
        <f t="shared" si="9"/>
        <v>0</v>
      </c>
    </row>
    <row r="307" spans="1:7" ht="18" customHeight="1">
      <c r="A307" s="12"/>
      <c r="B307" s="34" t="s">
        <v>389</v>
      </c>
      <c r="C307" s="35"/>
      <c r="D307" s="36" t="s">
        <v>163</v>
      </c>
      <c r="E307" s="37">
        <v>1</v>
      </c>
      <c r="F307" s="92"/>
      <c r="G307" s="76">
        <f t="shared" si="9"/>
        <v>0</v>
      </c>
    </row>
    <row r="308" spans="1:7" ht="18" customHeight="1">
      <c r="A308" s="50"/>
      <c r="B308" s="34" t="s">
        <v>340</v>
      </c>
      <c r="C308" s="39"/>
      <c r="D308" s="36" t="s">
        <v>163</v>
      </c>
      <c r="E308" s="37">
        <v>1</v>
      </c>
      <c r="F308" s="92"/>
      <c r="G308" s="76">
        <f t="shared" si="9"/>
        <v>0</v>
      </c>
    </row>
    <row r="309" spans="1:9" ht="21.75" customHeight="1">
      <c r="A309" s="51"/>
      <c r="B309" s="52"/>
      <c r="C309" s="52"/>
      <c r="D309" s="51"/>
      <c r="E309" s="186" t="s">
        <v>320</v>
      </c>
      <c r="F309" s="186"/>
      <c r="G309" s="76">
        <f>SUM(G298:G308)</f>
        <v>0</v>
      </c>
      <c r="I309" s="120"/>
    </row>
    <row r="310" spans="1:9" s="117" customFormat="1" ht="21.75" customHeight="1">
      <c r="A310" s="41"/>
      <c r="B310" s="42"/>
      <c r="C310" s="42"/>
      <c r="D310" s="41"/>
      <c r="E310" s="216" t="s">
        <v>280</v>
      </c>
      <c r="F310" s="216"/>
      <c r="G310" s="81">
        <f>SUM(G308:G308)</f>
        <v>0</v>
      </c>
      <c r="I310" s="121"/>
    </row>
    <row r="311" spans="1:9" s="117" customFormat="1" ht="21.75" customHeight="1">
      <c r="A311" s="41"/>
      <c r="B311" s="42"/>
      <c r="C311" s="42"/>
      <c r="D311" s="41"/>
      <c r="E311" s="216" t="s">
        <v>547</v>
      </c>
      <c r="F311" s="216"/>
      <c r="G311" s="81">
        <f>G309-G310</f>
        <v>0</v>
      </c>
      <c r="I311" s="121"/>
    </row>
    <row r="312" ht="12.75">
      <c r="F312" s="70"/>
    </row>
    <row r="313" ht="12.75">
      <c r="F313" s="70"/>
    </row>
    <row r="314" spans="1:7" ht="30.75" customHeight="1">
      <c r="A314" s="4" t="s">
        <v>76</v>
      </c>
      <c r="B314" s="5"/>
      <c r="C314" s="6"/>
      <c r="D314" s="203" t="s">
        <v>196</v>
      </c>
      <c r="E314" s="203"/>
      <c r="F314" s="86"/>
      <c r="G314" s="71"/>
    </row>
    <row r="315" spans="1:7" ht="18.75">
      <c r="A315" s="7">
        <v>11</v>
      </c>
      <c r="B315" s="8" t="s">
        <v>45</v>
      </c>
      <c r="C315" s="9" t="s">
        <v>451</v>
      </c>
      <c r="D315" s="10"/>
      <c r="E315" s="11"/>
      <c r="F315" s="86"/>
      <c r="G315" s="71"/>
    </row>
    <row r="316" spans="1:7" ht="17.25" customHeight="1">
      <c r="A316" s="12"/>
      <c r="B316" s="204" t="s">
        <v>91</v>
      </c>
      <c r="C316" s="205"/>
      <c r="D316" s="13" t="s">
        <v>211</v>
      </c>
      <c r="E316" s="14"/>
      <c r="F316" s="87"/>
      <c r="G316" s="72"/>
    </row>
    <row r="317" spans="1:7" ht="17.25" customHeight="1">
      <c r="A317" s="12"/>
      <c r="B317" s="202" t="s">
        <v>287</v>
      </c>
      <c r="C317" s="196"/>
      <c r="D317" s="54" t="s">
        <v>312</v>
      </c>
      <c r="E317" s="16"/>
      <c r="F317" s="87"/>
      <c r="G317" s="72"/>
    </row>
    <row r="318" spans="1:7" ht="17.25" customHeight="1">
      <c r="A318" s="12"/>
      <c r="B318" s="202" t="s">
        <v>202</v>
      </c>
      <c r="C318" s="201"/>
      <c r="D318" s="131" t="s">
        <v>69</v>
      </c>
      <c r="E318" s="16"/>
      <c r="F318" s="87"/>
      <c r="G318" s="72"/>
    </row>
    <row r="319" spans="1:7" ht="17.25" customHeight="1">
      <c r="A319" s="12"/>
      <c r="B319" s="196" t="s">
        <v>378</v>
      </c>
      <c r="C319" s="202"/>
      <c r="D319" s="15" t="s">
        <v>421</v>
      </c>
      <c r="E319" s="14"/>
      <c r="F319" s="88"/>
      <c r="G319" s="73"/>
    </row>
    <row r="320" spans="1:7" ht="17.25" customHeight="1">
      <c r="A320" s="12"/>
      <c r="B320" s="196" t="s">
        <v>327</v>
      </c>
      <c r="C320" s="197"/>
      <c r="D320" s="122" t="s">
        <v>452</v>
      </c>
      <c r="E320" s="16"/>
      <c r="F320" s="88"/>
      <c r="G320" s="73"/>
    </row>
    <row r="321" spans="1:7" ht="17.25" customHeight="1">
      <c r="A321" s="12"/>
      <c r="B321" s="201" t="s">
        <v>229</v>
      </c>
      <c r="C321" s="196"/>
      <c r="D321" s="123" t="s">
        <v>116</v>
      </c>
      <c r="E321" s="16"/>
      <c r="F321" s="88"/>
      <c r="G321" s="73"/>
    </row>
    <row r="322" spans="1:7" ht="17.25" customHeight="1">
      <c r="A322" s="12"/>
      <c r="B322" s="196" t="s">
        <v>395</v>
      </c>
      <c r="C322" s="197"/>
      <c r="D322" s="53" t="s">
        <v>450</v>
      </c>
      <c r="E322" s="16"/>
      <c r="F322" s="88"/>
      <c r="G322" s="73"/>
    </row>
    <row r="323" spans="1:7" ht="17.25" customHeight="1">
      <c r="A323" s="12"/>
      <c r="B323" s="196" t="s">
        <v>21</v>
      </c>
      <c r="C323" s="197"/>
      <c r="D323" s="18">
        <v>18000</v>
      </c>
      <c r="E323" s="19"/>
      <c r="F323" s="88"/>
      <c r="G323" s="73"/>
    </row>
    <row r="324" spans="1:7" ht="17.25" customHeight="1">
      <c r="A324" s="12"/>
      <c r="B324" s="196" t="s">
        <v>147</v>
      </c>
      <c r="C324" s="197"/>
      <c r="D324" s="15" t="s">
        <v>128</v>
      </c>
      <c r="E324" s="16"/>
      <c r="F324" s="88"/>
      <c r="G324" s="73"/>
    </row>
    <row r="325" spans="1:7" s="118" customFormat="1" ht="20.25" customHeight="1">
      <c r="A325" s="22"/>
      <c r="B325" s="196" t="s">
        <v>336</v>
      </c>
      <c r="C325" s="197"/>
      <c r="D325" s="15">
        <v>213</v>
      </c>
      <c r="E325" s="16"/>
      <c r="F325" s="88"/>
      <c r="G325" s="73"/>
    </row>
    <row r="326" spans="1:7" ht="18" customHeight="1">
      <c r="A326" s="12"/>
      <c r="B326" s="198" t="s">
        <v>426</v>
      </c>
      <c r="C326" s="199"/>
      <c r="D326" s="20">
        <v>6871</v>
      </c>
      <c r="E326" s="21"/>
      <c r="F326" s="89"/>
      <c r="G326" s="74"/>
    </row>
    <row r="327" spans="1:10" s="118" customFormat="1" ht="33.75" customHeight="1">
      <c r="A327" s="22"/>
      <c r="B327" s="200" t="s">
        <v>33</v>
      </c>
      <c r="C327" s="200"/>
      <c r="D327" s="23" t="s">
        <v>3</v>
      </c>
      <c r="E327" s="24" t="s">
        <v>335</v>
      </c>
      <c r="F327" s="90" t="s">
        <v>315</v>
      </c>
      <c r="G327" s="26" t="s">
        <v>38</v>
      </c>
      <c r="J327" s="119"/>
    </row>
    <row r="328" spans="1:7" ht="18" customHeight="1">
      <c r="A328" s="12"/>
      <c r="B328" s="27" t="s">
        <v>94</v>
      </c>
      <c r="C328" s="28"/>
      <c r="D328" s="28"/>
      <c r="E328" s="28"/>
      <c r="F328" s="94"/>
      <c r="G328" s="75"/>
    </row>
    <row r="329" spans="1:7" ht="18" customHeight="1">
      <c r="A329" s="12"/>
      <c r="B329" s="201" t="s">
        <v>295</v>
      </c>
      <c r="C329" s="196"/>
      <c r="D329" s="29" t="s">
        <v>163</v>
      </c>
      <c r="E329" s="30">
        <v>1</v>
      </c>
      <c r="F329" s="92"/>
      <c r="G329" s="76">
        <f>E329*F329</f>
        <v>0</v>
      </c>
    </row>
    <row r="330" spans="1:7" ht="18" customHeight="1">
      <c r="A330" s="12"/>
      <c r="B330" s="31" t="s">
        <v>42</v>
      </c>
      <c r="C330" s="31"/>
      <c r="D330" s="32"/>
      <c r="E330" s="33"/>
      <c r="F330" s="130"/>
      <c r="G330" s="77"/>
    </row>
    <row r="331" spans="1:7" ht="18" customHeight="1">
      <c r="A331" s="12"/>
      <c r="B331" s="189" t="s">
        <v>86</v>
      </c>
      <c r="C331" s="190"/>
      <c r="D331" s="36" t="s">
        <v>163</v>
      </c>
      <c r="E331" s="37">
        <v>1</v>
      </c>
      <c r="F331" s="92"/>
      <c r="G331" s="76">
        <f aca="true" t="shared" si="10" ref="G331:G339">E331*F331</f>
        <v>0</v>
      </c>
    </row>
    <row r="332" spans="1:7" ht="26.25" customHeight="1">
      <c r="A332" s="38"/>
      <c r="B332" s="191" t="s">
        <v>127</v>
      </c>
      <c r="C332" s="192"/>
      <c r="D332" s="29" t="s">
        <v>163</v>
      </c>
      <c r="E332" s="30">
        <v>1</v>
      </c>
      <c r="F332" s="92"/>
      <c r="G332" s="76">
        <f t="shared" si="10"/>
        <v>0</v>
      </c>
    </row>
    <row r="333" spans="1:7" ht="26.25" customHeight="1">
      <c r="A333" s="12"/>
      <c r="B333" s="193" t="s">
        <v>238</v>
      </c>
      <c r="C333" s="194"/>
      <c r="D333" s="36" t="s">
        <v>163</v>
      </c>
      <c r="E333" s="37">
        <v>1</v>
      </c>
      <c r="F333" s="92"/>
      <c r="G333" s="76">
        <f t="shared" si="10"/>
        <v>0</v>
      </c>
    </row>
    <row r="334" spans="1:7" ht="26.25" customHeight="1">
      <c r="A334" s="12"/>
      <c r="B334" s="195" t="s">
        <v>111</v>
      </c>
      <c r="C334" s="185"/>
      <c r="D334" s="36" t="s">
        <v>163</v>
      </c>
      <c r="E334" s="37">
        <v>1</v>
      </c>
      <c r="F334" s="92"/>
      <c r="G334" s="76">
        <f t="shared" si="10"/>
        <v>0</v>
      </c>
    </row>
    <row r="335" spans="1:7" ht="17.25" customHeight="1">
      <c r="A335" s="12"/>
      <c r="B335" s="195" t="s">
        <v>411</v>
      </c>
      <c r="C335" s="185"/>
      <c r="D335" s="36" t="s">
        <v>163</v>
      </c>
      <c r="E335" s="37">
        <v>1</v>
      </c>
      <c r="F335" s="92"/>
      <c r="G335" s="76">
        <f t="shared" si="10"/>
        <v>0</v>
      </c>
    </row>
    <row r="336" spans="1:7" ht="18" customHeight="1">
      <c r="A336" s="12"/>
      <c r="B336" s="189" t="s">
        <v>13</v>
      </c>
      <c r="C336" s="190"/>
      <c r="D336" s="36" t="s">
        <v>163</v>
      </c>
      <c r="E336" s="37">
        <v>1</v>
      </c>
      <c r="F336" s="92"/>
      <c r="G336" s="76">
        <f t="shared" si="10"/>
        <v>0</v>
      </c>
    </row>
    <row r="337" spans="1:7" ht="26.25" customHeight="1">
      <c r="A337" s="12"/>
      <c r="B337" s="184" t="s">
        <v>516</v>
      </c>
      <c r="C337" s="185"/>
      <c r="D337" s="36" t="s">
        <v>163</v>
      </c>
      <c r="E337" s="37">
        <v>1</v>
      </c>
      <c r="F337" s="92"/>
      <c r="G337" s="76">
        <f t="shared" si="10"/>
        <v>0</v>
      </c>
    </row>
    <row r="338" spans="1:7" ht="18" customHeight="1">
      <c r="A338" s="12"/>
      <c r="B338" s="34" t="s">
        <v>389</v>
      </c>
      <c r="C338" s="35"/>
      <c r="D338" s="36" t="s">
        <v>163</v>
      </c>
      <c r="E338" s="37">
        <v>1</v>
      </c>
      <c r="F338" s="92"/>
      <c r="G338" s="76">
        <f t="shared" si="10"/>
        <v>0</v>
      </c>
    </row>
    <row r="339" spans="1:7" ht="18" customHeight="1">
      <c r="A339" s="50"/>
      <c r="B339" s="34" t="s">
        <v>340</v>
      </c>
      <c r="C339" s="39"/>
      <c r="D339" s="36" t="s">
        <v>163</v>
      </c>
      <c r="E339" s="37">
        <v>1</v>
      </c>
      <c r="F339" s="92"/>
      <c r="G339" s="76">
        <f t="shared" si="10"/>
        <v>0</v>
      </c>
    </row>
    <row r="340" spans="1:9" ht="21.75" customHeight="1">
      <c r="A340" s="51"/>
      <c r="B340" s="52"/>
      <c r="C340" s="52"/>
      <c r="D340" s="51"/>
      <c r="E340" s="186" t="s">
        <v>320</v>
      </c>
      <c r="F340" s="186"/>
      <c r="G340" s="76">
        <f>SUM(G329:G339)</f>
        <v>0</v>
      </c>
      <c r="I340" s="120"/>
    </row>
    <row r="341" spans="1:9" s="117" customFormat="1" ht="21.75" customHeight="1">
      <c r="A341" s="41"/>
      <c r="B341" s="42"/>
      <c r="C341" s="42"/>
      <c r="D341" s="41"/>
      <c r="E341" s="216" t="s">
        <v>280</v>
      </c>
      <c r="F341" s="216"/>
      <c r="G341" s="81">
        <f>SUM(G339:G339)</f>
        <v>0</v>
      </c>
      <c r="I341" s="121"/>
    </row>
    <row r="342" spans="1:9" s="117" customFormat="1" ht="21.75" customHeight="1">
      <c r="A342" s="41"/>
      <c r="B342" s="42"/>
      <c r="C342" s="42"/>
      <c r="D342" s="41"/>
      <c r="E342" s="216" t="s">
        <v>547</v>
      </c>
      <c r="F342" s="216"/>
      <c r="G342" s="81">
        <f>G340-G341</f>
        <v>0</v>
      </c>
      <c r="I342" s="121"/>
    </row>
    <row r="343" ht="12.75">
      <c r="F343" s="70"/>
    </row>
    <row r="344" ht="12.75">
      <c r="F344" s="70"/>
    </row>
    <row r="345" spans="1:7" ht="30.75" customHeight="1">
      <c r="A345" s="4" t="s">
        <v>76</v>
      </c>
      <c r="B345" s="5"/>
      <c r="C345" s="6"/>
      <c r="D345" s="203" t="s">
        <v>196</v>
      </c>
      <c r="E345" s="203"/>
      <c r="F345" s="86"/>
      <c r="G345" s="71"/>
    </row>
    <row r="346" spans="1:7" ht="18.75">
      <c r="A346" s="7">
        <v>12</v>
      </c>
      <c r="B346" s="8" t="s">
        <v>45</v>
      </c>
      <c r="C346" s="9" t="s">
        <v>490</v>
      </c>
      <c r="D346" s="10"/>
      <c r="E346" s="11"/>
      <c r="F346" s="86"/>
      <c r="G346" s="71"/>
    </row>
    <row r="347" spans="1:7" ht="17.25" customHeight="1">
      <c r="A347" s="12"/>
      <c r="B347" s="204" t="s">
        <v>91</v>
      </c>
      <c r="C347" s="205"/>
      <c r="D347" s="13" t="s">
        <v>211</v>
      </c>
      <c r="E347" s="14"/>
      <c r="F347" s="87"/>
      <c r="G347" s="72"/>
    </row>
    <row r="348" spans="1:7" ht="17.25" customHeight="1">
      <c r="A348" s="12"/>
      <c r="B348" s="202" t="s">
        <v>287</v>
      </c>
      <c r="C348" s="196"/>
      <c r="D348" s="54" t="s">
        <v>312</v>
      </c>
      <c r="E348" s="16"/>
      <c r="F348" s="87"/>
      <c r="G348" s="72"/>
    </row>
    <row r="349" spans="1:7" ht="17.25" customHeight="1">
      <c r="A349" s="12"/>
      <c r="B349" s="202" t="s">
        <v>202</v>
      </c>
      <c r="C349" s="201"/>
      <c r="D349" s="131" t="s">
        <v>69</v>
      </c>
      <c r="E349" s="16"/>
      <c r="F349" s="87"/>
      <c r="G349" s="72"/>
    </row>
    <row r="350" spans="1:7" ht="17.25" customHeight="1">
      <c r="A350" s="12"/>
      <c r="B350" s="196" t="s">
        <v>378</v>
      </c>
      <c r="C350" s="202"/>
      <c r="D350" s="15" t="s">
        <v>491</v>
      </c>
      <c r="E350" s="14"/>
      <c r="F350" s="88"/>
      <c r="G350" s="73"/>
    </row>
    <row r="351" spans="1:7" ht="17.25" customHeight="1">
      <c r="A351" s="12"/>
      <c r="B351" s="196" t="s">
        <v>327</v>
      </c>
      <c r="C351" s="197"/>
      <c r="D351" s="122" t="s">
        <v>492</v>
      </c>
      <c r="E351" s="16"/>
      <c r="F351" s="88"/>
      <c r="G351" s="73"/>
    </row>
    <row r="352" spans="1:7" ht="17.25" customHeight="1">
      <c r="A352" s="12"/>
      <c r="B352" s="201" t="s">
        <v>229</v>
      </c>
      <c r="C352" s="196"/>
      <c r="D352" s="123" t="s">
        <v>330</v>
      </c>
      <c r="E352" s="16"/>
      <c r="F352" s="88"/>
      <c r="G352" s="73"/>
    </row>
    <row r="353" spans="1:7" ht="17.25" customHeight="1">
      <c r="A353" s="12"/>
      <c r="B353" s="196" t="s">
        <v>395</v>
      </c>
      <c r="C353" s="197"/>
      <c r="D353" s="53" t="s">
        <v>450</v>
      </c>
      <c r="E353" s="16"/>
      <c r="F353" s="88"/>
      <c r="G353" s="73"/>
    </row>
    <row r="354" spans="1:7" ht="17.25" customHeight="1">
      <c r="A354" s="12"/>
      <c r="B354" s="196" t="s">
        <v>21</v>
      </c>
      <c r="C354" s="197"/>
      <c r="D354" s="18">
        <v>17000</v>
      </c>
      <c r="E354" s="19"/>
      <c r="F354" s="88"/>
      <c r="G354" s="73"/>
    </row>
    <row r="355" spans="1:7" ht="17.25" customHeight="1">
      <c r="A355" s="12"/>
      <c r="B355" s="196" t="s">
        <v>147</v>
      </c>
      <c r="C355" s="197"/>
      <c r="D355" s="15" t="s">
        <v>128</v>
      </c>
      <c r="E355" s="16"/>
      <c r="F355" s="88"/>
      <c r="G355" s="73"/>
    </row>
    <row r="356" spans="1:7" s="118" customFormat="1" ht="20.25" customHeight="1">
      <c r="A356" s="22"/>
      <c r="B356" s="196" t="s">
        <v>336</v>
      </c>
      <c r="C356" s="197"/>
      <c r="D356" s="15">
        <v>213</v>
      </c>
      <c r="E356" s="16"/>
      <c r="F356" s="88"/>
      <c r="G356" s="73"/>
    </row>
    <row r="357" spans="1:7" ht="18" customHeight="1">
      <c r="A357" s="12"/>
      <c r="B357" s="198" t="s">
        <v>426</v>
      </c>
      <c r="C357" s="199"/>
      <c r="D357" s="20">
        <v>6871</v>
      </c>
      <c r="E357" s="21"/>
      <c r="F357" s="89"/>
      <c r="G357" s="74"/>
    </row>
    <row r="358" spans="1:10" s="118" customFormat="1" ht="33.75" customHeight="1">
      <c r="A358" s="22"/>
      <c r="B358" s="200" t="s">
        <v>33</v>
      </c>
      <c r="C358" s="200"/>
      <c r="D358" s="23" t="s">
        <v>3</v>
      </c>
      <c r="E358" s="24" t="s">
        <v>335</v>
      </c>
      <c r="F358" s="90" t="s">
        <v>315</v>
      </c>
      <c r="G358" s="26" t="s">
        <v>38</v>
      </c>
      <c r="J358" s="119"/>
    </row>
    <row r="359" spans="1:7" ht="18" customHeight="1">
      <c r="A359" s="12"/>
      <c r="B359" s="27" t="s">
        <v>94</v>
      </c>
      <c r="C359" s="28"/>
      <c r="D359" s="28"/>
      <c r="E359" s="28"/>
      <c r="F359" s="94"/>
      <c r="G359" s="75"/>
    </row>
    <row r="360" spans="1:7" ht="18" customHeight="1">
      <c r="A360" s="12"/>
      <c r="B360" s="201" t="s">
        <v>295</v>
      </c>
      <c r="C360" s="196"/>
      <c r="D360" s="29" t="s">
        <v>163</v>
      </c>
      <c r="E360" s="30">
        <v>1</v>
      </c>
      <c r="F360" s="92"/>
      <c r="G360" s="76">
        <f>E360*F360</f>
        <v>0</v>
      </c>
    </row>
    <row r="361" spans="1:7" ht="18" customHeight="1">
      <c r="A361" s="12"/>
      <c r="B361" s="31" t="s">
        <v>42</v>
      </c>
      <c r="C361" s="31"/>
      <c r="D361" s="32"/>
      <c r="E361" s="33"/>
      <c r="F361" s="130"/>
      <c r="G361" s="77"/>
    </row>
    <row r="362" spans="1:7" ht="18" customHeight="1">
      <c r="A362" s="12"/>
      <c r="B362" s="189" t="s">
        <v>86</v>
      </c>
      <c r="C362" s="190"/>
      <c r="D362" s="36" t="s">
        <v>163</v>
      </c>
      <c r="E362" s="37">
        <v>1</v>
      </c>
      <c r="F362" s="92"/>
      <c r="G362" s="76">
        <f aca="true" t="shared" si="11" ref="G362:G370">E362*F362</f>
        <v>0</v>
      </c>
    </row>
    <row r="363" spans="1:7" ht="26.25" customHeight="1">
      <c r="A363" s="38"/>
      <c r="B363" s="191" t="s">
        <v>127</v>
      </c>
      <c r="C363" s="192"/>
      <c r="D363" s="29" t="s">
        <v>163</v>
      </c>
      <c r="E363" s="30">
        <v>1</v>
      </c>
      <c r="F363" s="92"/>
      <c r="G363" s="76">
        <f t="shared" si="11"/>
        <v>0</v>
      </c>
    </row>
    <row r="364" spans="1:7" ht="26.25" customHeight="1">
      <c r="A364" s="12"/>
      <c r="B364" s="193" t="s">
        <v>238</v>
      </c>
      <c r="C364" s="194"/>
      <c r="D364" s="36" t="s">
        <v>163</v>
      </c>
      <c r="E364" s="37">
        <v>1</v>
      </c>
      <c r="F364" s="92"/>
      <c r="G364" s="76">
        <f t="shared" si="11"/>
        <v>0</v>
      </c>
    </row>
    <row r="365" spans="1:7" ht="26.25" customHeight="1">
      <c r="A365" s="12"/>
      <c r="B365" s="195" t="s">
        <v>111</v>
      </c>
      <c r="C365" s="185"/>
      <c r="D365" s="36" t="s">
        <v>163</v>
      </c>
      <c r="E365" s="37">
        <v>1</v>
      </c>
      <c r="F365" s="92"/>
      <c r="G365" s="76">
        <f t="shared" si="11"/>
        <v>0</v>
      </c>
    </row>
    <row r="366" spans="1:7" ht="17.25" customHeight="1">
      <c r="A366" s="12"/>
      <c r="B366" s="195" t="s">
        <v>411</v>
      </c>
      <c r="C366" s="185"/>
      <c r="D366" s="36" t="s">
        <v>163</v>
      </c>
      <c r="E366" s="37">
        <v>1</v>
      </c>
      <c r="F366" s="92"/>
      <c r="G366" s="76">
        <f t="shared" si="11"/>
        <v>0</v>
      </c>
    </row>
    <row r="367" spans="1:7" ht="18" customHeight="1">
      <c r="A367" s="12"/>
      <c r="B367" s="189" t="s">
        <v>13</v>
      </c>
      <c r="C367" s="190"/>
      <c r="D367" s="36" t="s">
        <v>163</v>
      </c>
      <c r="E367" s="37">
        <v>1</v>
      </c>
      <c r="F367" s="92"/>
      <c r="G367" s="76">
        <f t="shared" si="11"/>
        <v>0</v>
      </c>
    </row>
    <row r="368" spans="1:7" ht="26.25" customHeight="1">
      <c r="A368" s="12"/>
      <c r="B368" s="184" t="s">
        <v>516</v>
      </c>
      <c r="C368" s="185"/>
      <c r="D368" s="36" t="s">
        <v>163</v>
      </c>
      <c r="E368" s="37">
        <v>1</v>
      </c>
      <c r="F368" s="92"/>
      <c r="G368" s="76">
        <f t="shared" si="11"/>
        <v>0</v>
      </c>
    </row>
    <row r="369" spans="1:7" ht="18" customHeight="1">
      <c r="A369" s="12"/>
      <c r="B369" s="34" t="s">
        <v>389</v>
      </c>
      <c r="C369" s="35"/>
      <c r="D369" s="36" t="s">
        <v>163</v>
      </c>
      <c r="E369" s="37">
        <v>1</v>
      </c>
      <c r="F369" s="92"/>
      <c r="G369" s="76">
        <f t="shared" si="11"/>
        <v>0</v>
      </c>
    </row>
    <row r="370" spans="1:7" ht="18" customHeight="1">
      <c r="A370" s="50"/>
      <c r="B370" s="34" t="s">
        <v>340</v>
      </c>
      <c r="C370" s="39"/>
      <c r="D370" s="36" t="s">
        <v>163</v>
      </c>
      <c r="E370" s="37">
        <v>1</v>
      </c>
      <c r="F370" s="92"/>
      <c r="G370" s="76">
        <f t="shared" si="11"/>
        <v>0</v>
      </c>
    </row>
    <row r="371" spans="1:9" ht="21.75" customHeight="1">
      <c r="A371" s="51"/>
      <c r="B371" s="135"/>
      <c r="C371" s="52"/>
      <c r="D371" s="51"/>
      <c r="E371" s="186" t="s">
        <v>320</v>
      </c>
      <c r="F371" s="186"/>
      <c r="G371" s="78">
        <f>SUM(G360:G370)</f>
        <v>0</v>
      </c>
      <c r="H371" s="133"/>
      <c r="I371" s="133"/>
    </row>
    <row r="372" spans="1:9" s="117" customFormat="1" ht="21.75" customHeight="1">
      <c r="A372" s="41"/>
      <c r="B372" s="42"/>
      <c r="C372" s="42"/>
      <c r="D372" s="41"/>
      <c r="E372" s="187" t="s">
        <v>280</v>
      </c>
      <c r="F372" s="188"/>
      <c r="G372" s="79">
        <f>SUM(G370:G370)</f>
        <v>0</v>
      </c>
      <c r="I372" s="121"/>
    </row>
    <row r="373" spans="1:9" s="117" customFormat="1" ht="21.75" customHeight="1">
      <c r="A373" s="41"/>
      <c r="B373" s="42"/>
      <c r="C373" s="42"/>
      <c r="D373" s="41"/>
      <c r="E373" s="216" t="s">
        <v>547</v>
      </c>
      <c r="F373" s="216"/>
      <c r="G373" s="79">
        <f>G371-G372</f>
        <v>0</v>
      </c>
      <c r="I373" s="121"/>
    </row>
    <row r="375" ht="12.75">
      <c r="F375" s="70"/>
    </row>
    <row r="376" spans="1:10" s="125" customFormat="1" ht="24.75" customHeight="1">
      <c r="A376" s="213" t="s">
        <v>219</v>
      </c>
      <c r="B376" s="214"/>
      <c r="C376" s="214"/>
      <c r="D376" s="214"/>
      <c r="E376" s="215"/>
      <c r="F376" s="124"/>
      <c r="G376" s="105">
        <f>'TROŠKOVNIK I'!G801+'TROŠKOVNIK I'!G863+'TROŠKOVNIK I'!G894+'TROŠKOVNIK I'!G925+'TROŠKOVNIK I'!G1049+G30+'TROŠKOVNIK I'!G956+'TROŠKOVNIK I'!G832+G61+'TROŠKOVNIK I'!G1018+'TROŠKOVNIK I'!G987+G92+G123+G154+G185+G216+G247+G278+G309+G340+G371+'TROŠKOVNIK III'!G1190</f>
        <v>0</v>
      </c>
      <c r="J376" s="126"/>
    </row>
    <row r="377" spans="1:10" s="125" customFormat="1" ht="27" customHeight="1">
      <c r="A377" s="213" t="s">
        <v>141</v>
      </c>
      <c r="B377" s="214"/>
      <c r="C377" s="214"/>
      <c r="D377" s="214"/>
      <c r="E377" s="215"/>
      <c r="F377" s="124"/>
      <c r="G377" s="105">
        <f>'TROŠKOVNIK I'!G802+'TROŠKOVNIK I'!G864+'TROŠKOVNIK I'!G895+'TROŠKOVNIK I'!G926+'TROŠKOVNIK I'!G1050+G31+'TROŠKOVNIK I'!G957+'TROŠKOVNIK I'!G833+G62+'TROŠKOVNIK I'!G1019+'TROŠKOVNIK I'!G988+G93+G124+G155+G186+G217+G248+G279+G310+G341+G372+'TROŠKOVNIK III'!G1191</f>
        <v>0</v>
      </c>
      <c r="J377" s="126"/>
    </row>
    <row r="378" spans="1:10" s="125" customFormat="1" ht="27" customHeight="1">
      <c r="A378" s="213" t="s">
        <v>549</v>
      </c>
      <c r="B378" s="214"/>
      <c r="C378" s="214"/>
      <c r="D378" s="214"/>
      <c r="E378" s="215"/>
      <c r="F378" s="124"/>
      <c r="G378" s="105">
        <f>'TROŠKOVNIK I'!G803+'TROŠKOVNIK I'!G865+'TROŠKOVNIK I'!G896+'TROŠKOVNIK I'!G927+'TROŠKOVNIK I'!G1051+G32+'TROŠKOVNIK I'!G958+'TROŠKOVNIK I'!G834+G63+'TROŠKOVNIK I'!G1020+'TROŠKOVNIK I'!G989+G94+G125+G156+G187+G218+G249+G280+G311+G342+G373+'TROŠKOVNIK III'!G1192</f>
        <v>0</v>
      </c>
      <c r="J378" s="126"/>
    </row>
    <row r="379" spans="1:10" s="125" customFormat="1" ht="23.25" customHeight="1">
      <c r="A379" s="55"/>
      <c r="B379" s="56"/>
      <c r="C379" s="56"/>
      <c r="D379" s="56"/>
      <c r="E379" s="56"/>
      <c r="F379" s="57"/>
      <c r="G379" s="58"/>
      <c r="J379" s="126"/>
    </row>
    <row r="380" spans="1:10" s="125" customFormat="1" ht="23.25" customHeight="1">
      <c r="A380" s="55"/>
      <c r="B380" s="56"/>
      <c r="C380" s="56"/>
      <c r="D380" s="56"/>
      <c r="E380" s="56"/>
      <c r="F380" s="57"/>
      <c r="G380" s="58"/>
      <c r="J380" s="126"/>
    </row>
    <row r="381" spans="1:10" ht="23.25" customHeight="1">
      <c r="A381" s="101" t="s">
        <v>227</v>
      </c>
      <c r="G381" s="84"/>
      <c r="J381" s="117"/>
    </row>
    <row r="382" spans="1:10" ht="33" customHeight="1">
      <c r="A382" s="218" t="s">
        <v>515</v>
      </c>
      <c r="B382" s="218"/>
      <c r="C382" s="218"/>
      <c r="D382" s="218"/>
      <c r="E382" s="218"/>
      <c r="F382" s="218"/>
      <c r="G382" s="218"/>
      <c r="J382" s="117"/>
    </row>
    <row r="383" spans="1:10" s="125" customFormat="1" ht="23.25" customHeight="1">
      <c r="A383" s="55"/>
      <c r="B383" s="56"/>
      <c r="C383" s="56"/>
      <c r="D383" s="56"/>
      <c r="E383" s="56"/>
      <c r="F383" s="57"/>
      <c r="G383" s="58"/>
      <c r="J383" s="126"/>
    </row>
    <row r="384" spans="1:10" s="125" customFormat="1" ht="23.25" customHeight="1">
      <c r="A384" s="55"/>
      <c r="B384" s="56"/>
      <c r="C384" s="56"/>
      <c r="D384" s="56"/>
      <c r="E384" s="56"/>
      <c r="F384" s="57"/>
      <c r="G384" s="58"/>
      <c r="J384" s="126"/>
    </row>
    <row r="385" spans="1:10" s="125" customFormat="1" ht="23.25" customHeight="1">
      <c r="A385" s="55"/>
      <c r="B385" s="56"/>
      <c r="C385" s="56"/>
      <c r="D385" s="56"/>
      <c r="E385" s="56"/>
      <c r="F385" s="57"/>
      <c r="G385" s="58"/>
      <c r="J385" s="126"/>
    </row>
    <row r="386" spans="1:10" ht="16.5" customHeight="1">
      <c r="A386" s="230"/>
      <c r="B386" s="230"/>
      <c r="C386" s="60"/>
      <c r="D386" s="219" t="s">
        <v>314</v>
      </c>
      <c r="E386" s="219"/>
      <c r="F386" s="219"/>
      <c r="G386" s="219"/>
      <c r="J386" s="117"/>
    </row>
    <row r="387" spans="1:10" ht="16.5" customHeight="1">
      <c r="A387" s="59"/>
      <c r="B387" s="59"/>
      <c r="C387" s="60"/>
      <c r="E387" s="61"/>
      <c r="G387" s="82"/>
      <c r="J387" s="117"/>
    </row>
    <row r="388" spans="1:10" ht="16.5" customHeight="1">
      <c r="A388" s="59"/>
      <c r="B388" s="59"/>
      <c r="C388" s="60"/>
      <c r="E388" s="61"/>
      <c r="G388" s="82"/>
      <c r="J388" s="117"/>
    </row>
    <row r="389" spans="1:7" ht="16.5" customHeight="1">
      <c r="A389" s="62"/>
      <c r="D389" s="63"/>
      <c r="E389" s="64"/>
      <c r="F389" s="83"/>
      <c r="G389" s="83"/>
    </row>
    <row r="390" spans="1:7" ht="16.5" customHeight="1">
      <c r="A390" s="62"/>
      <c r="B390" s="62"/>
      <c r="C390" s="61" t="s">
        <v>153</v>
      </c>
      <c r="D390" s="217" t="s">
        <v>403</v>
      </c>
      <c r="E390" s="217"/>
      <c r="F390" s="217"/>
      <c r="G390" s="217"/>
    </row>
    <row r="391" spans="6:7" s="117" customFormat="1" ht="12.75">
      <c r="F391" s="84"/>
      <c r="G391" s="84"/>
    </row>
    <row r="392" spans="6:7" s="117" customFormat="1" ht="12.75">
      <c r="F392" s="84"/>
      <c r="G392" s="84"/>
    </row>
    <row r="393" spans="6:7" s="117" customFormat="1" ht="12.75">
      <c r="F393" s="84"/>
      <c r="G393" s="84"/>
    </row>
    <row r="394" spans="6:7" s="117" customFormat="1" ht="12.75">
      <c r="F394" s="84"/>
      <c r="G394" s="84"/>
    </row>
    <row r="395" spans="6:7" s="117" customFormat="1" ht="12.75">
      <c r="F395" s="84"/>
      <c r="G395" s="84"/>
    </row>
    <row r="396" spans="6:7" s="117" customFormat="1" ht="12.75">
      <c r="F396" s="84"/>
      <c r="G396" s="84"/>
    </row>
    <row r="397" spans="6:7" s="117" customFormat="1" ht="12.75">
      <c r="F397" s="84"/>
      <c r="G397" s="84"/>
    </row>
    <row r="398" spans="6:7" s="117" customFormat="1" ht="12.75">
      <c r="F398" s="84"/>
      <c r="G398" s="84"/>
    </row>
    <row r="399" spans="6:7" s="117" customFormat="1" ht="12.75">
      <c r="F399" s="84"/>
      <c r="G399" s="84"/>
    </row>
    <row r="400" spans="6:7" s="117" customFormat="1" ht="12.75">
      <c r="F400" s="84"/>
      <c r="G400" s="84"/>
    </row>
    <row r="401" spans="6:7" s="117" customFormat="1" ht="12.75">
      <c r="F401" s="84"/>
      <c r="G401" s="84"/>
    </row>
    <row r="402" spans="6:7" s="117" customFormat="1" ht="12.75">
      <c r="F402" s="84"/>
      <c r="G402" s="84"/>
    </row>
    <row r="403" spans="6:7" s="117" customFormat="1" ht="12.75">
      <c r="F403" s="84"/>
      <c r="G403" s="84"/>
    </row>
    <row r="404" spans="6:7" s="117" customFormat="1" ht="12.75">
      <c r="F404" s="84"/>
      <c r="G404" s="84"/>
    </row>
    <row r="405" spans="6:7" s="117" customFormat="1" ht="12.75">
      <c r="F405" s="84"/>
      <c r="G405" s="84"/>
    </row>
    <row r="406" spans="6:7" s="117" customFormat="1" ht="12.75">
      <c r="F406" s="84"/>
      <c r="G406" s="84"/>
    </row>
    <row r="407" spans="6:7" s="117" customFormat="1" ht="12.75">
      <c r="F407" s="84"/>
      <c r="G407" s="84"/>
    </row>
    <row r="408" spans="6:7" s="117" customFormat="1" ht="12.75">
      <c r="F408" s="84"/>
      <c r="G408" s="84"/>
    </row>
    <row r="409" spans="6:7" s="117" customFormat="1" ht="12.75">
      <c r="F409" s="84"/>
      <c r="G409" s="84"/>
    </row>
    <row r="410" spans="6:7" s="117" customFormat="1" ht="12.75">
      <c r="F410" s="84"/>
      <c r="G410" s="84"/>
    </row>
    <row r="411" spans="6:7" s="117" customFormat="1" ht="12.75">
      <c r="F411" s="84"/>
      <c r="G411" s="84"/>
    </row>
    <row r="412" spans="6:7" s="117" customFormat="1" ht="12.75">
      <c r="F412" s="84"/>
      <c r="G412" s="84"/>
    </row>
    <row r="413" spans="6:7" s="117" customFormat="1" ht="12.75">
      <c r="F413" s="84"/>
      <c r="G413" s="84"/>
    </row>
    <row r="414" spans="6:7" s="117" customFormat="1" ht="12.75">
      <c r="F414" s="84"/>
      <c r="G414" s="84"/>
    </row>
    <row r="415" spans="6:7" s="117" customFormat="1" ht="12.75">
      <c r="F415" s="84"/>
      <c r="G415" s="84"/>
    </row>
    <row r="416" spans="6:7" s="117" customFormat="1" ht="12.75">
      <c r="F416" s="84"/>
      <c r="G416" s="84"/>
    </row>
    <row r="417" spans="6:7" s="117" customFormat="1" ht="12.75">
      <c r="F417" s="84"/>
      <c r="G417" s="84"/>
    </row>
    <row r="418" spans="6:7" s="117" customFormat="1" ht="12.75">
      <c r="F418" s="84"/>
      <c r="G418" s="84"/>
    </row>
    <row r="419" spans="6:7" s="117" customFormat="1" ht="12.75">
      <c r="F419" s="84"/>
      <c r="G419" s="84"/>
    </row>
    <row r="420" spans="6:7" s="117" customFormat="1" ht="12.75">
      <c r="F420" s="84"/>
      <c r="G420" s="84"/>
    </row>
    <row r="421" spans="6:7" s="117" customFormat="1" ht="12.75">
      <c r="F421" s="84"/>
      <c r="G421" s="84"/>
    </row>
    <row r="422" spans="6:7" s="117" customFormat="1" ht="12.75">
      <c r="F422" s="84"/>
      <c r="G422" s="84"/>
    </row>
    <row r="423" spans="6:7" s="117" customFormat="1" ht="12.75">
      <c r="F423" s="84"/>
      <c r="G423" s="84"/>
    </row>
    <row r="424" spans="6:7" s="117" customFormat="1" ht="12.75">
      <c r="F424" s="84"/>
      <c r="G424" s="84"/>
    </row>
    <row r="425" spans="6:7" s="117" customFormat="1" ht="12.75">
      <c r="F425" s="84"/>
      <c r="G425" s="84"/>
    </row>
    <row r="426" spans="6:7" s="117" customFormat="1" ht="12.75">
      <c r="F426" s="84"/>
      <c r="G426" s="84"/>
    </row>
    <row r="427" spans="6:7" s="117" customFormat="1" ht="12.75">
      <c r="F427" s="84"/>
      <c r="G427" s="84"/>
    </row>
    <row r="428" spans="6:7" s="117" customFormat="1" ht="12.75">
      <c r="F428" s="84"/>
      <c r="G428" s="84"/>
    </row>
    <row r="429" spans="6:7" s="117" customFormat="1" ht="12.75">
      <c r="F429" s="84"/>
      <c r="G429" s="84"/>
    </row>
    <row r="430" spans="6:7" s="117" customFormat="1" ht="12.75">
      <c r="F430" s="84"/>
      <c r="G430" s="84"/>
    </row>
    <row r="431" spans="6:7" s="117" customFormat="1" ht="12.75">
      <c r="F431" s="84"/>
      <c r="G431" s="84"/>
    </row>
    <row r="432" spans="6:7" s="117" customFormat="1" ht="12.75">
      <c r="F432" s="84"/>
      <c r="G432" s="84"/>
    </row>
    <row r="433" spans="6:7" s="117" customFormat="1" ht="12.75">
      <c r="F433" s="84"/>
      <c r="G433" s="84"/>
    </row>
    <row r="434" spans="6:7" s="117" customFormat="1" ht="12.75">
      <c r="F434" s="84"/>
      <c r="G434" s="84"/>
    </row>
    <row r="435" spans="6:7" s="117" customFormat="1" ht="12.75">
      <c r="F435" s="84"/>
      <c r="G435" s="84"/>
    </row>
    <row r="436" spans="6:7" s="117" customFormat="1" ht="12.75">
      <c r="F436" s="84"/>
      <c r="G436" s="84"/>
    </row>
    <row r="437" spans="6:7" s="117" customFormat="1" ht="12.75">
      <c r="F437" s="84"/>
      <c r="G437" s="84"/>
    </row>
    <row r="438" spans="6:7" s="117" customFormat="1" ht="12.75">
      <c r="F438" s="84"/>
      <c r="G438" s="84"/>
    </row>
    <row r="439" spans="6:7" s="117" customFormat="1" ht="12.75">
      <c r="F439" s="84"/>
      <c r="G439" s="84"/>
    </row>
    <row r="440" spans="6:7" s="117" customFormat="1" ht="12.75">
      <c r="F440" s="84"/>
      <c r="G440" s="84"/>
    </row>
    <row r="441" spans="6:7" s="117" customFormat="1" ht="12.75">
      <c r="F441" s="84"/>
      <c r="G441" s="84"/>
    </row>
    <row r="442" spans="6:7" s="117" customFormat="1" ht="12.75">
      <c r="F442" s="84"/>
      <c r="G442" s="84"/>
    </row>
    <row r="443" spans="6:7" s="117" customFormat="1" ht="12.75">
      <c r="F443" s="84"/>
      <c r="G443" s="84"/>
    </row>
    <row r="444" spans="6:7" s="117" customFormat="1" ht="12.75">
      <c r="F444" s="84"/>
      <c r="G444" s="84"/>
    </row>
    <row r="445" spans="6:7" s="117" customFormat="1" ht="12.75">
      <c r="F445" s="84"/>
      <c r="G445" s="84"/>
    </row>
    <row r="446" spans="6:7" s="117" customFormat="1" ht="12.75">
      <c r="F446" s="84"/>
      <c r="G446" s="84"/>
    </row>
    <row r="447" spans="6:7" s="117" customFormat="1" ht="12.75">
      <c r="F447" s="84"/>
      <c r="G447" s="84"/>
    </row>
    <row r="448" spans="6:7" s="117" customFormat="1" ht="12.75">
      <c r="F448" s="84"/>
      <c r="G448" s="84"/>
    </row>
    <row r="449" spans="6:7" s="117" customFormat="1" ht="12.75">
      <c r="F449" s="84"/>
      <c r="G449" s="84"/>
    </row>
    <row r="450" spans="6:7" s="117" customFormat="1" ht="12.75">
      <c r="F450" s="84"/>
      <c r="G450" s="84"/>
    </row>
    <row r="451" spans="6:7" s="117" customFormat="1" ht="12.75">
      <c r="F451" s="84"/>
      <c r="G451" s="84"/>
    </row>
    <row r="452" spans="6:7" s="117" customFormat="1" ht="12.75">
      <c r="F452" s="84"/>
      <c r="G452" s="84"/>
    </row>
    <row r="453" spans="6:7" s="117" customFormat="1" ht="12.75">
      <c r="F453" s="84"/>
      <c r="G453" s="84"/>
    </row>
    <row r="454" spans="6:7" s="117" customFormat="1" ht="12.75">
      <c r="F454" s="84"/>
      <c r="G454" s="84"/>
    </row>
    <row r="455" spans="6:7" s="117" customFormat="1" ht="12.75">
      <c r="F455" s="84"/>
      <c r="G455" s="84"/>
    </row>
  </sheetData>
  <sheetProtection password="DF93" sheet="1" selectLockedCells="1"/>
  <mergeCells count="296">
    <mergeCell ref="B354:C354"/>
    <mergeCell ref="B365:C365"/>
    <mergeCell ref="B366:C366"/>
    <mergeCell ref="B367:C367"/>
    <mergeCell ref="D345:E345"/>
    <mergeCell ref="B347:C347"/>
    <mergeCell ref="B348:C348"/>
    <mergeCell ref="B363:C363"/>
    <mergeCell ref="B355:C355"/>
    <mergeCell ref="B356:C356"/>
    <mergeCell ref="B357:C357"/>
    <mergeCell ref="B358:C358"/>
    <mergeCell ref="B352:C352"/>
    <mergeCell ref="B353:C353"/>
    <mergeCell ref="A376:E376"/>
    <mergeCell ref="A377:E377"/>
    <mergeCell ref="E373:F373"/>
    <mergeCell ref="B360:C360"/>
    <mergeCell ref="B362:C362"/>
    <mergeCell ref="B364:C364"/>
    <mergeCell ref="E371:F371"/>
    <mergeCell ref="E372:F372"/>
    <mergeCell ref="B368:C368"/>
    <mergeCell ref="A378:E378"/>
    <mergeCell ref="B240:C240"/>
    <mergeCell ref="B241:C241"/>
    <mergeCell ref="B242:C242"/>
    <mergeCell ref="B265:C265"/>
    <mergeCell ref="B267:C267"/>
    <mergeCell ref="B269:C269"/>
    <mergeCell ref="B224:C224"/>
    <mergeCell ref="B349:C349"/>
    <mergeCell ref="B350:C350"/>
    <mergeCell ref="B233:C233"/>
    <mergeCell ref="B234:C234"/>
    <mergeCell ref="B257:C257"/>
    <mergeCell ref="B228:C228"/>
    <mergeCell ref="B229:C229"/>
    <mergeCell ref="B263:C263"/>
    <mergeCell ref="B264:C264"/>
    <mergeCell ref="E217:F217"/>
    <mergeCell ref="E218:F218"/>
    <mergeCell ref="B243:C243"/>
    <mergeCell ref="B244:C244"/>
    <mergeCell ref="B226:C226"/>
    <mergeCell ref="B227:C227"/>
    <mergeCell ref="B239:C239"/>
    <mergeCell ref="B236:C236"/>
    <mergeCell ref="B238:C238"/>
    <mergeCell ref="B232:C232"/>
    <mergeCell ref="D128:E128"/>
    <mergeCell ref="E123:F123"/>
    <mergeCell ref="E124:F124"/>
    <mergeCell ref="E125:F125"/>
    <mergeCell ref="E187:F187"/>
    <mergeCell ref="E216:F216"/>
    <mergeCell ref="D190:E190"/>
    <mergeCell ref="E185:F185"/>
    <mergeCell ref="E186:F186"/>
    <mergeCell ref="D159:E159"/>
    <mergeCell ref="D4:E4"/>
    <mergeCell ref="D35:E35"/>
    <mergeCell ref="D97:E97"/>
    <mergeCell ref="E92:F92"/>
    <mergeCell ref="E93:F93"/>
    <mergeCell ref="E94:F94"/>
    <mergeCell ref="D66:E66"/>
    <mergeCell ref="E63:F63"/>
    <mergeCell ref="B180:C180"/>
    <mergeCell ref="B207:C207"/>
    <mergeCell ref="E61:F61"/>
    <mergeCell ref="E62:F62"/>
    <mergeCell ref="E30:F30"/>
    <mergeCell ref="E31:F31"/>
    <mergeCell ref="E32:F32"/>
    <mergeCell ref="E154:F154"/>
    <mergeCell ref="E155:F155"/>
    <mergeCell ref="E156:F156"/>
    <mergeCell ref="B210:C210"/>
    <mergeCell ref="B182:C182"/>
    <mergeCell ref="B192:C192"/>
    <mergeCell ref="B208:C208"/>
    <mergeCell ref="B203:C203"/>
    <mergeCell ref="B205:C205"/>
    <mergeCell ref="B199:C199"/>
    <mergeCell ref="B200:C200"/>
    <mergeCell ref="B202:C202"/>
    <mergeCell ref="B201:C201"/>
    <mergeCell ref="B196:C196"/>
    <mergeCell ref="B197:C197"/>
    <mergeCell ref="B198:C198"/>
    <mergeCell ref="B213:C213"/>
    <mergeCell ref="B172:C172"/>
    <mergeCell ref="B169:C169"/>
    <mergeCell ref="B193:C193"/>
    <mergeCell ref="B194:C194"/>
    <mergeCell ref="B176:C176"/>
    <mergeCell ref="B195:C195"/>
    <mergeCell ref="B178:C178"/>
    <mergeCell ref="B181:C181"/>
    <mergeCell ref="B211:C211"/>
    <mergeCell ref="B86:C86"/>
    <mergeCell ref="B87:C87"/>
    <mergeCell ref="B89:C89"/>
    <mergeCell ref="B170:C170"/>
    <mergeCell ref="B130:C130"/>
    <mergeCell ref="B131:C131"/>
    <mergeCell ref="B119:C119"/>
    <mergeCell ref="B101:C101"/>
    <mergeCell ref="B102:C102"/>
    <mergeCell ref="B116:C116"/>
    <mergeCell ref="B76:C76"/>
    <mergeCell ref="B77:C77"/>
    <mergeCell ref="B78:C78"/>
    <mergeCell ref="B84:C84"/>
    <mergeCell ref="B79:C79"/>
    <mergeCell ref="B81:C81"/>
    <mergeCell ref="B83:C83"/>
    <mergeCell ref="B85:C85"/>
    <mergeCell ref="B88:C88"/>
    <mergeCell ref="B68:C68"/>
    <mergeCell ref="B69:C69"/>
    <mergeCell ref="B70:C70"/>
    <mergeCell ref="B71:C71"/>
    <mergeCell ref="B74:C74"/>
    <mergeCell ref="B75:C75"/>
    <mergeCell ref="B72:C72"/>
    <mergeCell ref="B73:C73"/>
    <mergeCell ref="B45:C45"/>
    <mergeCell ref="B46:C46"/>
    <mergeCell ref="B47:C47"/>
    <mergeCell ref="B48:C48"/>
    <mergeCell ref="B58:C58"/>
    <mergeCell ref="B53:C53"/>
    <mergeCell ref="B54:C54"/>
    <mergeCell ref="B57:C57"/>
    <mergeCell ref="B55:C55"/>
    <mergeCell ref="B56:C56"/>
    <mergeCell ref="B38:C38"/>
    <mergeCell ref="B107:C107"/>
    <mergeCell ref="B108:C108"/>
    <mergeCell ref="B109:C109"/>
    <mergeCell ref="B110:C110"/>
    <mergeCell ref="B50:C50"/>
    <mergeCell ref="B52:C52"/>
    <mergeCell ref="B39:C39"/>
    <mergeCell ref="B43:C43"/>
    <mergeCell ref="B44:C44"/>
    <mergeCell ref="B24:C24"/>
    <mergeCell ref="B25:C25"/>
    <mergeCell ref="B27:C27"/>
    <mergeCell ref="B26:C26"/>
    <mergeCell ref="B99:C99"/>
    <mergeCell ref="B100:C100"/>
    <mergeCell ref="B40:C40"/>
    <mergeCell ref="B41:C41"/>
    <mergeCell ref="B42:C42"/>
    <mergeCell ref="B37:C37"/>
    <mergeCell ref="B120:C120"/>
    <mergeCell ref="B115:C115"/>
    <mergeCell ref="B103:C103"/>
    <mergeCell ref="B104:C104"/>
    <mergeCell ref="B105:C105"/>
    <mergeCell ref="B106:C106"/>
    <mergeCell ref="B112:C112"/>
    <mergeCell ref="B114:C114"/>
    <mergeCell ref="B117:C117"/>
    <mergeCell ref="B118:C118"/>
    <mergeCell ref="B14:C14"/>
    <mergeCell ref="B15:C15"/>
    <mergeCell ref="B16:C16"/>
    <mergeCell ref="B17:C17"/>
    <mergeCell ref="B22:C22"/>
    <mergeCell ref="B19:C19"/>
    <mergeCell ref="B21:C21"/>
    <mergeCell ref="B8:C8"/>
    <mergeCell ref="B9:C9"/>
    <mergeCell ref="B10:C10"/>
    <mergeCell ref="B11:C11"/>
    <mergeCell ref="B12:C12"/>
    <mergeCell ref="B13:C13"/>
    <mergeCell ref="B141:C141"/>
    <mergeCell ref="B133:C133"/>
    <mergeCell ref="A2:G2"/>
    <mergeCell ref="B138:C138"/>
    <mergeCell ref="B135:C135"/>
    <mergeCell ref="B137:C137"/>
    <mergeCell ref="B132:C132"/>
    <mergeCell ref="B23:C23"/>
    <mergeCell ref="B6:C6"/>
    <mergeCell ref="B7:C7"/>
    <mergeCell ref="B139:C139"/>
    <mergeCell ref="B146:C146"/>
    <mergeCell ref="A386:B386"/>
    <mergeCell ref="B163:C163"/>
    <mergeCell ref="B150:C150"/>
    <mergeCell ref="B148:C148"/>
    <mergeCell ref="B149:C149"/>
    <mergeCell ref="B143:C143"/>
    <mergeCell ref="B145:C145"/>
    <mergeCell ref="B140:C140"/>
    <mergeCell ref="D390:G390"/>
    <mergeCell ref="E247:F247"/>
    <mergeCell ref="E248:F248"/>
    <mergeCell ref="E249:F249"/>
    <mergeCell ref="B171:C171"/>
    <mergeCell ref="B179:C179"/>
    <mergeCell ref="D386:G386"/>
    <mergeCell ref="B230:C230"/>
    <mergeCell ref="B231:C231"/>
    <mergeCell ref="B177:C177"/>
    <mergeCell ref="B134:C134"/>
    <mergeCell ref="B147:C147"/>
    <mergeCell ref="B258:C258"/>
    <mergeCell ref="B259:C259"/>
    <mergeCell ref="B260:C260"/>
    <mergeCell ref="B223:C223"/>
    <mergeCell ref="B166:C166"/>
    <mergeCell ref="B167:C167"/>
    <mergeCell ref="B225:C225"/>
    <mergeCell ref="B174:C174"/>
    <mergeCell ref="B151:C151"/>
    <mergeCell ref="B164:C164"/>
    <mergeCell ref="B165:C165"/>
    <mergeCell ref="B161:C161"/>
    <mergeCell ref="B162:C162"/>
    <mergeCell ref="B168:C168"/>
    <mergeCell ref="B209:C209"/>
    <mergeCell ref="B212:C212"/>
    <mergeCell ref="D221:E221"/>
    <mergeCell ref="B136:C136"/>
    <mergeCell ref="B261:C261"/>
    <mergeCell ref="B262:C262"/>
    <mergeCell ref="D252:E252"/>
    <mergeCell ref="B254:C254"/>
    <mergeCell ref="B255:C255"/>
    <mergeCell ref="B256:C256"/>
    <mergeCell ref="B272:C272"/>
    <mergeCell ref="B273:C273"/>
    <mergeCell ref="B274:C274"/>
    <mergeCell ref="B270:C270"/>
    <mergeCell ref="B271:C271"/>
    <mergeCell ref="B275:C275"/>
    <mergeCell ref="E278:F278"/>
    <mergeCell ref="E279:F279"/>
    <mergeCell ref="E280:F280"/>
    <mergeCell ref="D283:E283"/>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8:C298"/>
    <mergeCell ref="B300:C300"/>
    <mergeCell ref="B303:C303"/>
    <mergeCell ref="B301:C301"/>
    <mergeCell ref="B302:C302"/>
    <mergeCell ref="B304:C304"/>
    <mergeCell ref="B305:C305"/>
    <mergeCell ref="B306:C306"/>
    <mergeCell ref="E309:F309"/>
    <mergeCell ref="E310:F310"/>
    <mergeCell ref="E311:F311"/>
    <mergeCell ref="D314:E314"/>
    <mergeCell ref="B316:C316"/>
    <mergeCell ref="B317:C317"/>
    <mergeCell ref="B318:C318"/>
    <mergeCell ref="B319:C319"/>
    <mergeCell ref="B320:C320"/>
    <mergeCell ref="B321:C321"/>
    <mergeCell ref="B322:C322"/>
    <mergeCell ref="B332:C332"/>
    <mergeCell ref="B333:C333"/>
    <mergeCell ref="B323:C323"/>
    <mergeCell ref="B324:C324"/>
    <mergeCell ref="B325:C325"/>
    <mergeCell ref="B326:C326"/>
    <mergeCell ref="B327:C327"/>
    <mergeCell ref="B329:C329"/>
    <mergeCell ref="A382:G382"/>
    <mergeCell ref="E341:F341"/>
    <mergeCell ref="E342:F342"/>
    <mergeCell ref="B351:C351"/>
    <mergeCell ref="B331:C331"/>
    <mergeCell ref="B334:C334"/>
    <mergeCell ref="B335:C335"/>
    <mergeCell ref="B336:C336"/>
    <mergeCell ref="B337:C337"/>
    <mergeCell ref="E340:F340"/>
  </mergeCells>
  <printOptions/>
  <pageMargins left="0.7086614173228347" right="0.7086614173228347" top="1.3385826771653544" bottom="0.5511811023622047" header="0.31496062992125984" footer="0.31496062992125984"/>
  <pageSetup horizontalDpi="200" verticalDpi="200" orientation="portrait" paperSize="9" scale="90" r:id="rId1"/>
  <headerFooter scaleWithDoc="0" alignWithMargins="0">
    <oddHeader>&amp;LČISTOĆA d.o.o.
Stjepana Radića 33
23000 Zadar&amp;C&amp;A</oddHeader>
  </headerFooter>
  <rowBreaks count="14" manualBreakCount="14">
    <brk id="2" max="6" man="1"/>
    <brk id="32" max="6" man="1"/>
    <brk id="63" max="6" man="1"/>
    <brk id="94" max="6" man="1"/>
    <brk id="125" max="6" man="1"/>
    <brk id="156" max="6" man="1"/>
    <brk id="187" max="6" man="1"/>
    <brk id="218" max="6" man="1"/>
    <brk id="249" max="6" man="1"/>
    <brk id="280" max="6" man="1"/>
    <brk id="311" max="6" man="1"/>
    <brk id="342" max="6" man="1"/>
    <brk id="373" max="6" man="1"/>
    <brk id="401" max="6" man="1"/>
  </rowBreaks>
  <ignoredErrors>
    <ignoredError sqref="D12 D43 D74 D105 D136 D167 D198 D229 D260 D291 D322 D353" numberStoredAsText="1"/>
  </ignoredErrors>
</worksheet>
</file>

<file path=xl/worksheets/sheet3.xml><?xml version="1.0" encoding="utf-8"?>
<worksheet xmlns="http://schemas.openxmlformats.org/spreadsheetml/2006/main" xmlns:r="http://schemas.openxmlformats.org/officeDocument/2006/relationships">
  <dimension ref="A1:L1297"/>
  <sheetViews>
    <sheetView zoomScale="90" zoomScaleNormal="90" zoomScaleSheetLayoutView="70" workbookViewId="0" topLeftCell="A1">
      <selection activeCell="F111" sqref="F111"/>
    </sheetView>
  </sheetViews>
  <sheetFormatPr defaultColWidth="9.140625" defaultRowHeight="12.75"/>
  <cols>
    <col min="1" max="1" width="5.8515625" style="2" customWidth="1"/>
    <col min="2" max="2" width="10.8515625" style="2" customWidth="1"/>
    <col min="3" max="3" width="24.421875" style="2" customWidth="1"/>
    <col min="4" max="4" width="14.140625" style="2" customWidth="1"/>
    <col min="5" max="5" width="11.28125" style="2" customWidth="1"/>
    <col min="6" max="6" width="14.8515625" style="70" customWidth="1"/>
    <col min="7" max="7" width="13.8515625" style="70" customWidth="1"/>
    <col min="8" max="16384" width="9.140625" style="2" customWidth="1"/>
  </cols>
  <sheetData>
    <row r="1" spans="1:6" ht="12.75">
      <c r="A1" s="1"/>
      <c r="E1" s="3"/>
      <c r="F1" s="84"/>
    </row>
    <row r="2" spans="1:7" ht="270.75" customHeight="1">
      <c r="A2" s="113" t="s">
        <v>299</v>
      </c>
      <c r="B2" s="113"/>
      <c r="C2" s="113"/>
      <c r="D2" s="113"/>
      <c r="E2" s="113"/>
      <c r="F2" s="113"/>
      <c r="G2" s="113"/>
    </row>
    <row r="3" spans="6:10" ht="12.75">
      <c r="F3" s="84"/>
      <c r="J3" s="117"/>
    </row>
    <row r="4" spans="1:7" ht="30.75" customHeight="1">
      <c r="A4" s="4" t="s">
        <v>76</v>
      </c>
      <c r="B4" s="5"/>
      <c r="C4" s="6"/>
      <c r="D4" s="203" t="s">
        <v>196</v>
      </c>
      <c r="E4" s="203"/>
      <c r="F4" s="86"/>
      <c r="G4" s="71"/>
    </row>
    <row r="5" spans="1:7" ht="18.75">
      <c r="A5" s="7">
        <v>1</v>
      </c>
      <c r="B5" s="8" t="s">
        <v>45</v>
      </c>
      <c r="C5" s="9" t="s">
        <v>73</v>
      </c>
      <c r="D5" s="10"/>
      <c r="E5" s="11"/>
      <c r="F5" s="86"/>
      <c r="G5" s="71"/>
    </row>
    <row r="6" spans="1:7" ht="17.25" customHeight="1">
      <c r="A6" s="12"/>
      <c r="B6" s="204" t="s">
        <v>91</v>
      </c>
      <c r="C6" s="205"/>
      <c r="D6" s="13" t="s">
        <v>168</v>
      </c>
      <c r="E6" s="14"/>
      <c r="F6" s="87"/>
      <c r="G6" s="72"/>
    </row>
    <row r="7" spans="1:7" ht="17.25" customHeight="1">
      <c r="A7" s="12"/>
      <c r="B7" s="202" t="s">
        <v>287</v>
      </c>
      <c r="C7" s="196"/>
      <c r="D7" s="13" t="s">
        <v>234</v>
      </c>
      <c r="E7" s="14"/>
      <c r="F7" s="87"/>
      <c r="G7" s="72"/>
    </row>
    <row r="8" spans="1:7" ht="17.25" customHeight="1">
      <c r="A8" s="12"/>
      <c r="B8" s="202" t="s">
        <v>202</v>
      </c>
      <c r="C8" s="196"/>
      <c r="D8" s="13" t="s">
        <v>418</v>
      </c>
      <c r="E8" s="14"/>
      <c r="F8" s="87"/>
      <c r="G8" s="72"/>
    </row>
    <row r="9" spans="1:7" ht="17.25" customHeight="1">
      <c r="A9" s="12"/>
      <c r="B9" s="196" t="s">
        <v>378</v>
      </c>
      <c r="C9" s="197"/>
      <c r="D9" s="15" t="s">
        <v>203</v>
      </c>
      <c r="E9" s="16"/>
      <c r="F9" s="88"/>
      <c r="G9" s="73"/>
    </row>
    <row r="10" spans="1:7" ht="17.25" customHeight="1">
      <c r="A10" s="12"/>
      <c r="B10" s="196" t="s">
        <v>327</v>
      </c>
      <c r="C10" s="197"/>
      <c r="D10" s="15" t="s">
        <v>326</v>
      </c>
      <c r="E10" s="16"/>
      <c r="F10" s="88"/>
      <c r="G10" s="73"/>
    </row>
    <row r="11" spans="1:7" ht="17.25" customHeight="1">
      <c r="A11" s="12"/>
      <c r="B11" s="201" t="s">
        <v>229</v>
      </c>
      <c r="C11" s="196"/>
      <c r="D11" s="15" t="s">
        <v>330</v>
      </c>
      <c r="E11" s="16"/>
      <c r="F11" s="88"/>
      <c r="G11" s="73"/>
    </row>
    <row r="12" spans="1:7" ht="17.25" customHeight="1">
      <c r="A12" s="12"/>
      <c r="B12" s="196" t="s">
        <v>395</v>
      </c>
      <c r="C12" s="197"/>
      <c r="D12" s="17" t="s">
        <v>92</v>
      </c>
      <c r="E12" s="16"/>
      <c r="F12" s="88"/>
      <c r="G12" s="73"/>
    </row>
    <row r="13" spans="1:7" ht="17.25" customHeight="1">
      <c r="A13" s="12"/>
      <c r="B13" s="196" t="s">
        <v>21</v>
      </c>
      <c r="C13" s="197"/>
      <c r="D13" s="18">
        <v>2092</v>
      </c>
      <c r="E13" s="19"/>
      <c r="F13" s="88"/>
      <c r="G13" s="73"/>
    </row>
    <row r="14" spans="1:7" ht="17.25" customHeight="1">
      <c r="A14" s="12"/>
      <c r="B14" s="196" t="s">
        <v>147</v>
      </c>
      <c r="C14" s="197"/>
      <c r="D14" s="15" t="s">
        <v>262</v>
      </c>
      <c r="E14" s="16"/>
      <c r="F14" s="88"/>
      <c r="G14" s="73"/>
    </row>
    <row r="15" spans="1:7" s="118" customFormat="1" ht="20.25" customHeight="1">
      <c r="A15" s="22"/>
      <c r="B15" s="196" t="s">
        <v>336</v>
      </c>
      <c r="C15" s="197"/>
      <c r="D15" s="15">
        <v>59</v>
      </c>
      <c r="E15" s="16"/>
      <c r="F15" s="88"/>
      <c r="G15" s="73"/>
    </row>
    <row r="16" spans="1:7" ht="18" customHeight="1">
      <c r="A16" s="12"/>
      <c r="B16" s="198" t="s">
        <v>426</v>
      </c>
      <c r="C16" s="199"/>
      <c r="D16" s="20">
        <v>1390</v>
      </c>
      <c r="E16" s="21"/>
      <c r="F16" s="89"/>
      <c r="G16" s="74"/>
    </row>
    <row r="17" spans="1:10" s="118" customFormat="1" ht="33.75" customHeight="1">
      <c r="A17" s="22"/>
      <c r="B17" s="200" t="s">
        <v>33</v>
      </c>
      <c r="C17" s="200"/>
      <c r="D17" s="23" t="s">
        <v>3</v>
      </c>
      <c r="E17" s="24" t="s">
        <v>335</v>
      </c>
      <c r="F17" s="90" t="s">
        <v>315</v>
      </c>
      <c r="G17" s="26" t="s">
        <v>38</v>
      </c>
      <c r="J17" s="119"/>
    </row>
    <row r="18" spans="1:7" ht="18" customHeight="1">
      <c r="A18" s="12"/>
      <c r="B18" s="27" t="s">
        <v>94</v>
      </c>
      <c r="C18" s="28"/>
      <c r="D18" s="28"/>
      <c r="E18" s="28"/>
      <c r="F18" s="94"/>
      <c r="G18" s="75"/>
    </row>
    <row r="19" spans="1:7" ht="18" customHeight="1">
      <c r="A19" s="12"/>
      <c r="B19" s="201" t="s">
        <v>295</v>
      </c>
      <c r="C19" s="196"/>
      <c r="D19" s="29" t="s">
        <v>163</v>
      </c>
      <c r="E19" s="30">
        <v>1</v>
      </c>
      <c r="F19" s="95"/>
      <c r="G19" s="76">
        <f>E19*F19</f>
        <v>0</v>
      </c>
    </row>
    <row r="20" spans="1:7" ht="18" customHeight="1">
      <c r="A20" s="12"/>
      <c r="B20" s="31" t="s">
        <v>42</v>
      </c>
      <c r="C20" s="31"/>
      <c r="D20" s="32"/>
      <c r="E20" s="33"/>
      <c r="F20" s="132"/>
      <c r="G20" s="77"/>
    </row>
    <row r="21" spans="1:9" s="117" customFormat="1" ht="18" customHeight="1">
      <c r="A21" s="38"/>
      <c r="B21" s="231" t="s">
        <v>285</v>
      </c>
      <c r="C21" s="223"/>
      <c r="D21" s="36" t="s">
        <v>163</v>
      </c>
      <c r="E21" s="37">
        <v>1</v>
      </c>
      <c r="F21" s="92"/>
      <c r="G21" s="76">
        <f aca="true" t="shared" si="0" ref="G21:G27">E21*F21</f>
        <v>0</v>
      </c>
      <c r="I21" s="2"/>
    </row>
    <row r="22" spans="1:7" ht="26.25" customHeight="1">
      <c r="A22" s="12"/>
      <c r="B22" s="195" t="s">
        <v>111</v>
      </c>
      <c r="C22" s="185"/>
      <c r="D22" s="36" t="s">
        <v>163</v>
      </c>
      <c r="E22" s="37">
        <v>1</v>
      </c>
      <c r="F22" s="95"/>
      <c r="G22" s="76">
        <f t="shared" si="0"/>
        <v>0</v>
      </c>
    </row>
    <row r="23" spans="1:7" ht="17.25" customHeight="1">
      <c r="A23" s="12"/>
      <c r="B23" s="195" t="s">
        <v>411</v>
      </c>
      <c r="C23" s="185"/>
      <c r="D23" s="36" t="s">
        <v>163</v>
      </c>
      <c r="E23" s="37">
        <v>1</v>
      </c>
      <c r="F23" s="95"/>
      <c r="G23" s="76">
        <f t="shared" si="0"/>
        <v>0</v>
      </c>
    </row>
    <row r="24" spans="1:7" ht="18" customHeight="1">
      <c r="A24" s="12"/>
      <c r="B24" s="189" t="s">
        <v>13</v>
      </c>
      <c r="C24" s="190"/>
      <c r="D24" s="36" t="s">
        <v>163</v>
      </c>
      <c r="E24" s="37">
        <v>1</v>
      </c>
      <c r="F24" s="95"/>
      <c r="G24" s="76">
        <f t="shared" si="0"/>
        <v>0</v>
      </c>
    </row>
    <row r="25" spans="1:7" ht="26.25" customHeight="1">
      <c r="A25" s="12"/>
      <c r="B25" s="184" t="s">
        <v>516</v>
      </c>
      <c r="C25" s="185"/>
      <c r="D25" s="36" t="s">
        <v>163</v>
      </c>
      <c r="E25" s="37">
        <v>1</v>
      </c>
      <c r="F25" s="95"/>
      <c r="G25" s="76">
        <f t="shared" si="0"/>
        <v>0</v>
      </c>
    </row>
    <row r="26" spans="1:7" ht="18" customHeight="1">
      <c r="A26" s="12"/>
      <c r="B26" s="34" t="s">
        <v>389</v>
      </c>
      <c r="C26" s="35"/>
      <c r="D26" s="36" t="s">
        <v>163</v>
      </c>
      <c r="E26" s="37">
        <v>1</v>
      </c>
      <c r="F26" s="95"/>
      <c r="G26" s="76">
        <f t="shared" si="0"/>
        <v>0</v>
      </c>
    </row>
    <row r="27" spans="1:7" ht="18" customHeight="1">
      <c r="A27" s="50"/>
      <c r="B27" s="34" t="s">
        <v>340</v>
      </c>
      <c r="C27" s="39"/>
      <c r="D27" s="36" t="s">
        <v>163</v>
      </c>
      <c r="E27" s="37">
        <v>1</v>
      </c>
      <c r="F27" s="95"/>
      <c r="G27" s="76">
        <f t="shared" si="0"/>
        <v>0</v>
      </c>
    </row>
    <row r="28" spans="1:9" ht="21.75" customHeight="1">
      <c r="A28" s="51"/>
      <c r="B28" s="52"/>
      <c r="C28" s="52"/>
      <c r="D28" s="51"/>
      <c r="E28" s="186" t="s">
        <v>320</v>
      </c>
      <c r="F28" s="186"/>
      <c r="G28" s="78">
        <f>SUM(G19:G27)</f>
        <v>0</v>
      </c>
      <c r="I28" s="120"/>
    </row>
    <row r="29" spans="1:9" s="117" customFormat="1" ht="21.75" customHeight="1">
      <c r="A29" s="41"/>
      <c r="B29" s="42"/>
      <c r="C29" s="42"/>
      <c r="D29" s="41"/>
      <c r="E29" s="187" t="s">
        <v>280</v>
      </c>
      <c r="F29" s="188"/>
      <c r="G29" s="79">
        <f>SUM(G27:G27)</f>
        <v>0</v>
      </c>
      <c r="I29" s="121"/>
    </row>
    <row r="30" spans="1:9" s="117" customFormat="1" ht="21.75" customHeight="1">
      <c r="A30" s="41"/>
      <c r="B30" s="42"/>
      <c r="C30" s="42"/>
      <c r="D30" s="41"/>
      <c r="E30" s="216" t="s">
        <v>547</v>
      </c>
      <c r="F30" s="216"/>
      <c r="G30" s="79">
        <f>G28-G29</f>
        <v>0</v>
      </c>
      <c r="I30" s="121"/>
    </row>
    <row r="33" spans="1:7" ht="30.75" customHeight="1">
      <c r="A33" s="4" t="s">
        <v>76</v>
      </c>
      <c r="B33" s="5"/>
      <c r="C33" s="6"/>
      <c r="D33" s="203" t="s">
        <v>196</v>
      </c>
      <c r="E33" s="203"/>
      <c r="F33" s="86"/>
      <c r="G33" s="71"/>
    </row>
    <row r="34" spans="1:7" ht="18.75">
      <c r="A34" s="7">
        <v>2</v>
      </c>
      <c r="B34" s="8" t="s">
        <v>45</v>
      </c>
      <c r="C34" s="9" t="s">
        <v>12</v>
      </c>
      <c r="D34" s="10"/>
      <c r="E34" s="11"/>
      <c r="F34" s="86"/>
      <c r="G34" s="71"/>
    </row>
    <row r="35" spans="1:7" ht="17.25" customHeight="1">
      <c r="A35" s="12"/>
      <c r="B35" s="204" t="s">
        <v>91</v>
      </c>
      <c r="C35" s="205"/>
      <c r="D35" s="13" t="s">
        <v>168</v>
      </c>
      <c r="E35" s="14"/>
      <c r="F35" s="87"/>
      <c r="G35" s="72"/>
    </row>
    <row r="36" spans="1:7" ht="17.25" customHeight="1">
      <c r="A36" s="12"/>
      <c r="B36" s="202" t="s">
        <v>287</v>
      </c>
      <c r="C36" s="196"/>
      <c r="D36" s="13" t="s">
        <v>93</v>
      </c>
      <c r="E36" s="14"/>
      <c r="F36" s="87"/>
      <c r="G36" s="72"/>
    </row>
    <row r="37" spans="1:7" ht="17.25" customHeight="1">
      <c r="A37" s="12"/>
      <c r="B37" s="202" t="s">
        <v>202</v>
      </c>
      <c r="C37" s="196"/>
      <c r="D37" s="53" t="s">
        <v>176</v>
      </c>
      <c r="E37" s="14"/>
      <c r="F37" s="87"/>
      <c r="G37" s="72"/>
    </row>
    <row r="38" spans="1:7" ht="17.25" customHeight="1">
      <c r="A38" s="12"/>
      <c r="B38" s="196" t="s">
        <v>378</v>
      </c>
      <c r="C38" s="197"/>
      <c r="D38" s="15" t="s">
        <v>117</v>
      </c>
      <c r="E38" s="16"/>
      <c r="F38" s="88"/>
      <c r="G38" s="73"/>
    </row>
    <row r="39" spans="1:7" ht="17.25" customHeight="1">
      <c r="A39" s="12"/>
      <c r="B39" s="196" t="s">
        <v>327</v>
      </c>
      <c r="C39" s="197"/>
      <c r="D39" s="122" t="s">
        <v>186</v>
      </c>
      <c r="E39" s="16"/>
      <c r="F39" s="88"/>
      <c r="G39" s="73"/>
    </row>
    <row r="40" spans="1:7" ht="17.25" customHeight="1">
      <c r="A40" s="12"/>
      <c r="B40" s="201" t="s">
        <v>229</v>
      </c>
      <c r="C40" s="196"/>
      <c r="D40" s="123" t="s">
        <v>116</v>
      </c>
      <c r="E40" s="16"/>
      <c r="F40" s="88"/>
      <c r="G40" s="73"/>
    </row>
    <row r="41" spans="1:7" ht="17.25" customHeight="1">
      <c r="A41" s="12"/>
      <c r="B41" s="196" t="s">
        <v>395</v>
      </c>
      <c r="C41" s="197"/>
      <c r="D41" s="53" t="s">
        <v>355</v>
      </c>
      <c r="E41" s="16"/>
      <c r="F41" s="88"/>
      <c r="G41" s="73"/>
    </row>
    <row r="42" spans="1:7" ht="17.25" customHeight="1">
      <c r="A42" s="12"/>
      <c r="B42" s="196" t="s">
        <v>21</v>
      </c>
      <c r="C42" s="197"/>
      <c r="D42" s="18">
        <v>1800</v>
      </c>
      <c r="E42" s="19"/>
      <c r="F42" s="88"/>
      <c r="G42" s="73"/>
    </row>
    <row r="43" spans="1:7" ht="17.25" customHeight="1">
      <c r="A43" s="12"/>
      <c r="B43" s="196" t="s">
        <v>147</v>
      </c>
      <c r="C43" s="197"/>
      <c r="D43" s="15" t="s">
        <v>406</v>
      </c>
      <c r="E43" s="16"/>
      <c r="F43" s="88"/>
      <c r="G43" s="73"/>
    </row>
    <row r="44" spans="1:7" s="118" customFormat="1" ht="20.25" customHeight="1">
      <c r="A44" s="22"/>
      <c r="B44" s="196" t="s">
        <v>336</v>
      </c>
      <c r="C44" s="197"/>
      <c r="D44" s="15">
        <v>11</v>
      </c>
      <c r="E44" s="16"/>
      <c r="F44" s="88"/>
      <c r="G44" s="73"/>
    </row>
    <row r="45" spans="1:7" ht="18" customHeight="1">
      <c r="A45" s="12"/>
      <c r="B45" s="198" t="s">
        <v>426</v>
      </c>
      <c r="C45" s="199"/>
      <c r="D45" s="20"/>
      <c r="E45" s="21"/>
      <c r="F45" s="89"/>
      <c r="G45" s="74"/>
    </row>
    <row r="46" spans="1:10" s="118" customFormat="1" ht="33.75" customHeight="1">
      <c r="A46" s="22"/>
      <c r="B46" s="200" t="s">
        <v>33</v>
      </c>
      <c r="C46" s="200"/>
      <c r="D46" s="23" t="s">
        <v>3</v>
      </c>
      <c r="E46" s="24" t="s">
        <v>335</v>
      </c>
      <c r="F46" s="90" t="s">
        <v>315</v>
      </c>
      <c r="G46" s="26" t="s">
        <v>38</v>
      </c>
      <c r="J46" s="119"/>
    </row>
    <row r="47" spans="1:7" ht="18" customHeight="1">
      <c r="A47" s="12"/>
      <c r="B47" s="27" t="s">
        <v>94</v>
      </c>
      <c r="C47" s="28"/>
      <c r="D47" s="28"/>
      <c r="E47" s="28"/>
      <c r="F47" s="94"/>
      <c r="G47" s="75"/>
    </row>
    <row r="48" spans="1:7" ht="18" customHeight="1">
      <c r="A48" s="12"/>
      <c r="B48" s="201" t="s">
        <v>295</v>
      </c>
      <c r="C48" s="196"/>
      <c r="D48" s="29" t="s">
        <v>163</v>
      </c>
      <c r="E48" s="30">
        <v>1</v>
      </c>
      <c r="F48" s="95"/>
      <c r="G48" s="76">
        <f>E48*F48</f>
        <v>0</v>
      </c>
    </row>
    <row r="49" spans="1:7" ht="18" customHeight="1">
      <c r="A49" s="12"/>
      <c r="B49" s="31" t="s">
        <v>42</v>
      </c>
      <c r="C49" s="31"/>
      <c r="D49" s="32"/>
      <c r="E49" s="33"/>
      <c r="F49" s="116"/>
      <c r="G49" s="77"/>
    </row>
    <row r="50" spans="1:7" ht="26.25" customHeight="1">
      <c r="A50" s="12"/>
      <c r="B50" s="195" t="s">
        <v>111</v>
      </c>
      <c r="C50" s="185"/>
      <c r="D50" s="36" t="s">
        <v>163</v>
      </c>
      <c r="E50" s="37">
        <v>1</v>
      </c>
      <c r="F50" s="95"/>
      <c r="G50" s="76">
        <f aca="true" t="shared" si="1" ref="G50:G55">E50*F50</f>
        <v>0</v>
      </c>
    </row>
    <row r="51" spans="1:7" ht="17.25" customHeight="1">
      <c r="A51" s="12"/>
      <c r="B51" s="195" t="s">
        <v>411</v>
      </c>
      <c r="C51" s="185"/>
      <c r="D51" s="36" t="s">
        <v>163</v>
      </c>
      <c r="E51" s="37">
        <v>1</v>
      </c>
      <c r="F51" s="95"/>
      <c r="G51" s="76">
        <f t="shared" si="1"/>
        <v>0</v>
      </c>
    </row>
    <row r="52" spans="1:7" ht="18" customHeight="1">
      <c r="A52" s="12"/>
      <c r="B52" s="189" t="s">
        <v>13</v>
      </c>
      <c r="C52" s="190"/>
      <c r="D52" s="36" t="s">
        <v>163</v>
      </c>
      <c r="E52" s="37">
        <v>1</v>
      </c>
      <c r="F52" s="95"/>
      <c r="G52" s="76">
        <f t="shared" si="1"/>
        <v>0</v>
      </c>
    </row>
    <row r="53" spans="1:7" ht="26.25" customHeight="1">
      <c r="A53" s="12"/>
      <c r="B53" s="184" t="s">
        <v>516</v>
      </c>
      <c r="C53" s="185"/>
      <c r="D53" s="36" t="s">
        <v>163</v>
      </c>
      <c r="E53" s="37">
        <v>1</v>
      </c>
      <c r="F53" s="95"/>
      <c r="G53" s="76">
        <f t="shared" si="1"/>
        <v>0</v>
      </c>
    </row>
    <row r="54" spans="1:7" ht="18" customHeight="1">
      <c r="A54" s="51"/>
      <c r="B54" s="15" t="s">
        <v>389</v>
      </c>
      <c r="C54" s="35"/>
      <c r="D54" s="36" t="s">
        <v>163</v>
      </c>
      <c r="E54" s="37">
        <v>1</v>
      </c>
      <c r="F54" s="95"/>
      <c r="G54" s="76">
        <f t="shared" si="1"/>
        <v>0</v>
      </c>
    </row>
    <row r="55" spans="1:7" ht="18" customHeight="1">
      <c r="A55" s="50"/>
      <c r="B55" s="34" t="s">
        <v>340</v>
      </c>
      <c r="C55" s="39"/>
      <c r="D55" s="36" t="s">
        <v>163</v>
      </c>
      <c r="E55" s="37">
        <v>1</v>
      </c>
      <c r="F55" s="95"/>
      <c r="G55" s="76">
        <f t="shared" si="1"/>
        <v>0</v>
      </c>
    </row>
    <row r="56" spans="1:9" ht="21.75" customHeight="1">
      <c r="A56" s="51"/>
      <c r="B56" s="52"/>
      <c r="C56" s="52"/>
      <c r="D56" s="51"/>
      <c r="E56" s="186" t="s">
        <v>320</v>
      </c>
      <c r="F56" s="186"/>
      <c r="G56" s="76">
        <f>SUM(G48:G55)</f>
        <v>0</v>
      </c>
      <c r="I56" s="120"/>
    </row>
    <row r="57" spans="1:9" s="117" customFormat="1" ht="21.75" customHeight="1">
      <c r="A57" s="41"/>
      <c r="B57" s="42"/>
      <c r="C57" s="42"/>
      <c r="D57" s="41"/>
      <c r="E57" s="187" t="s">
        <v>280</v>
      </c>
      <c r="F57" s="188"/>
      <c r="G57" s="79">
        <f>SUM(G55:G55)</f>
        <v>0</v>
      </c>
      <c r="I57" s="121"/>
    </row>
    <row r="58" spans="1:9" s="117" customFormat="1" ht="21.75" customHeight="1">
      <c r="A58" s="41"/>
      <c r="B58" s="42"/>
      <c r="C58" s="42"/>
      <c r="D58" s="41"/>
      <c r="E58" s="216" t="s">
        <v>547</v>
      </c>
      <c r="F58" s="216"/>
      <c r="G58" s="79">
        <f>G56-G57</f>
        <v>0</v>
      </c>
      <c r="I58" s="121"/>
    </row>
    <row r="61" spans="1:7" ht="30.75" customHeight="1">
      <c r="A61" s="4" t="s">
        <v>76</v>
      </c>
      <c r="B61" s="5"/>
      <c r="C61" s="6"/>
      <c r="D61" s="203" t="s">
        <v>196</v>
      </c>
      <c r="E61" s="203"/>
      <c r="F61" s="86"/>
      <c r="G61" s="71"/>
    </row>
    <row r="62" spans="1:7" ht="18.75">
      <c r="A62" s="7">
        <v>3</v>
      </c>
      <c r="B62" s="8" t="s">
        <v>45</v>
      </c>
      <c r="C62" s="9" t="s">
        <v>410</v>
      </c>
      <c r="D62" s="10"/>
      <c r="E62" s="11"/>
      <c r="F62" s="86"/>
      <c r="G62" s="71"/>
    </row>
    <row r="63" spans="1:7" ht="17.25" customHeight="1">
      <c r="A63" s="12"/>
      <c r="B63" s="204" t="s">
        <v>91</v>
      </c>
      <c r="C63" s="205"/>
      <c r="D63" s="13" t="s">
        <v>168</v>
      </c>
      <c r="E63" s="14"/>
      <c r="F63" s="87"/>
      <c r="G63" s="72"/>
    </row>
    <row r="64" spans="1:7" ht="17.25" customHeight="1">
      <c r="A64" s="12"/>
      <c r="B64" s="202" t="s">
        <v>287</v>
      </c>
      <c r="C64" s="196"/>
      <c r="D64" s="13" t="s">
        <v>234</v>
      </c>
      <c r="E64" s="14"/>
      <c r="F64" s="87"/>
      <c r="G64" s="72"/>
    </row>
    <row r="65" spans="1:7" ht="17.25" customHeight="1">
      <c r="A65" s="12"/>
      <c r="B65" s="202" t="s">
        <v>202</v>
      </c>
      <c r="C65" s="196"/>
      <c r="D65" s="53" t="s">
        <v>418</v>
      </c>
      <c r="E65" s="14"/>
      <c r="F65" s="87"/>
      <c r="G65" s="72"/>
    </row>
    <row r="66" spans="1:7" ht="17.25" customHeight="1">
      <c r="A66" s="12"/>
      <c r="B66" s="196" t="s">
        <v>378</v>
      </c>
      <c r="C66" s="197"/>
      <c r="D66" s="15" t="s">
        <v>203</v>
      </c>
      <c r="E66" s="16"/>
      <c r="F66" s="88"/>
      <c r="G66" s="73"/>
    </row>
    <row r="67" spans="1:7" ht="17.25" customHeight="1">
      <c r="A67" s="12"/>
      <c r="B67" s="196" t="s">
        <v>327</v>
      </c>
      <c r="C67" s="197"/>
      <c r="D67" s="122" t="s">
        <v>146</v>
      </c>
      <c r="E67" s="16"/>
      <c r="F67" s="88"/>
      <c r="G67" s="73"/>
    </row>
    <row r="68" spans="1:7" ht="17.25" customHeight="1">
      <c r="A68" s="12"/>
      <c r="B68" s="201" t="s">
        <v>229</v>
      </c>
      <c r="C68" s="196"/>
      <c r="D68" s="123" t="s">
        <v>330</v>
      </c>
      <c r="E68" s="16"/>
      <c r="F68" s="88"/>
      <c r="G68" s="73"/>
    </row>
    <row r="69" spans="1:7" ht="17.25" customHeight="1">
      <c r="A69" s="12"/>
      <c r="B69" s="196" t="s">
        <v>395</v>
      </c>
      <c r="C69" s="197"/>
      <c r="D69" s="53" t="s">
        <v>90</v>
      </c>
      <c r="E69" s="16"/>
      <c r="F69" s="88"/>
      <c r="G69" s="73"/>
    </row>
    <row r="70" spans="1:7" ht="17.25" customHeight="1">
      <c r="A70" s="12"/>
      <c r="B70" s="196" t="s">
        <v>21</v>
      </c>
      <c r="C70" s="197"/>
      <c r="D70" s="18">
        <v>1845</v>
      </c>
      <c r="E70" s="19"/>
      <c r="F70" s="88"/>
      <c r="G70" s="73"/>
    </row>
    <row r="71" spans="1:7" ht="17.25" customHeight="1">
      <c r="A71" s="12"/>
      <c r="B71" s="196" t="s">
        <v>147</v>
      </c>
      <c r="C71" s="197"/>
      <c r="D71" s="15" t="s">
        <v>370</v>
      </c>
      <c r="E71" s="16"/>
      <c r="F71" s="88"/>
      <c r="G71" s="73"/>
    </row>
    <row r="72" spans="1:7" s="118" customFormat="1" ht="20.25" customHeight="1">
      <c r="A72" s="22"/>
      <c r="B72" s="196" t="s">
        <v>336</v>
      </c>
      <c r="C72" s="197"/>
      <c r="D72" s="15">
        <v>59</v>
      </c>
      <c r="E72" s="16"/>
      <c r="F72" s="88"/>
      <c r="G72" s="73"/>
    </row>
    <row r="73" spans="1:7" ht="18" customHeight="1">
      <c r="A73" s="12"/>
      <c r="B73" s="198" t="s">
        <v>426</v>
      </c>
      <c r="C73" s="199"/>
      <c r="D73" s="20">
        <v>1390</v>
      </c>
      <c r="E73" s="21"/>
      <c r="F73" s="89"/>
      <c r="G73" s="74"/>
    </row>
    <row r="74" spans="1:10" s="118" customFormat="1" ht="33.75" customHeight="1">
      <c r="A74" s="22"/>
      <c r="B74" s="200" t="s">
        <v>33</v>
      </c>
      <c r="C74" s="200"/>
      <c r="D74" s="23" t="s">
        <v>3</v>
      </c>
      <c r="E74" s="24" t="s">
        <v>335</v>
      </c>
      <c r="F74" s="90" t="s">
        <v>315</v>
      </c>
      <c r="G74" s="26" t="s">
        <v>38</v>
      </c>
      <c r="J74" s="119"/>
    </row>
    <row r="75" spans="1:7" ht="18" customHeight="1">
      <c r="A75" s="12"/>
      <c r="B75" s="27" t="s">
        <v>94</v>
      </c>
      <c r="C75" s="28"/>
      <c r="D75" s="28"/>
      <c r="E75" s="28"/>
      <c r="F75" s="94"/>
      <c r="G75" s="75"/>
    </row>
    <row r="76" spans="1:7" ht="18" customHeight="1">
      <c r="A76" s="12"/>
      <c r="B76" s="201" t="s">
        <v>295</v>
      </c>
      <c r="C76" s="196"/>
      <c r="D76" s="29" t="s">
        <v>163</v>
      </c>
      <c r="E76" s="30">
        <v>1</v>
      </c>
      <c r="F76" s="95"/>
      <c r="G76" s="76">
        <f>E76*F76</f>
        <v>0</v>
      </c>
    </row>
    <row r="77" spans="1:7" ht="18" customHeight="1">
      <c r="A77" s="12"/>
      <c r="B77" s="31" t="s">
        <v>42</v>
      </c>
      <c r="C77" s="31"/>
      <c r="D77" s="32"/>
      <c r="E77" s="33"/>
      <c r="F77" s="116"/>
      <c r="G77" s="77"/>
    </row>
    <row r="78" spans="1:9" s="117" customFormat="1" ht="18" customHeight="1">
      <c r="A78" s="38"/>
      <c r="B78" s="231" t="s">
        <v>285</v>
      </c>
      <c r="C78" s="223"/>
      <c r="D78" s="36" t="s">
        <v>163</v>
      </c>
      <c r="E78" s="37">
        <v>1</v>
      </c>
      <c r="F78" s="92"/>
      <c r="G78" s="81">
        <f aca="true" t="shared" si="2" ref="G78:G84">E78*F78</f>
        <v>0</v>
      </c>
      <c r="I78" s="2"/>
    </row>
    <row r="79" spans="1:7" ht="26.25" customHeight="1">
      <c r="A79" s="12"/>
      <c r="B79" s="195" t="s">
        <v>111</v>
      </c>
      <c r="C79" s="185"/>
      <c r="D79" s="36" t="s">
        <v>163</v>
      </c>
      <c r="E79" s="37">
        <v>1</v>
      </c>
      <c r="F79" s="95"/>
      <c r="G79" s="76">
        <f t="shared" si="2"/>
        <v>0</v>
      </c>
    </row>
    <row r="80" spans="1:7" ht="17.25" customHeight="1">
      <c r="A80" s="12"/>
      <c r="B80" s="195" t="s">
        <v>411</v>
      </c>
      <c r="C80" s="185"/>
      <c r="D80" s="36" t="s">
        <v>163</v>
      </c>
      <c r="E80" s="37">
        <v>1</v>
      </c>
      <c r="F80" s="95"/>
      <c r="G80" s="76">
        <f t="shared" si="2"/>
        <v>0</v>
      </c>
    </row>
    <row r="81" spans="1:7" ht="18" customHeight="1">
      <c r="A81" s="12"/>
      <c r="B81" s="189" t="s">
        <v>13</v>
      </c>
      <c r="C81" s="190"/>
      <c r="D81" s="36" t="s">
        <v>163</v>
      </c>
      <c r="E81" s="37">
        <v>1</v>
      </c>
      <c r="F81" s="95"/>
      <c r="G81" s="76">
        <f t="shared" si="2"/>
        <v>0</v>
      </c>
    </row>
    <row r="82" spans="1:7" ht="26.25" customHeight="1">
      <c r="A82" s="12"/>
      <c r="B82" s="184" t="s">
        <v>516</v>
      </c>
      <c r="C82" s="185"/>
      <c r="D82" s="36" t="s">
        <v>163</v>
      </c>
      <c r="E82" s="37">
        <v>1</v>
      </c>
      <c r="F82" s="95"/>
      <c r="G82" s="76">
        <f t="shared" si="2"/>
        <v>0</v>
      </c>
    </row>
    <row r="83" spans="1:7" ht="18" customHeight="1">
      <c r="A83" s="12"/>
      <c r="B83" s="34" t="s">
        <v>389</v>
      </c>
      <c r="C83" s="35"/>
      <c r="D83" s="36" t="s">
        <v>163</v>
      </c>
      <c r="E83" s="37">
        <v>1</v>
      </c>
      <c r="F83" s="95"/>
      <c r="G83" s="76">
        <f t="shared" si="2"/>
        <v>0</v>
      </c>
    </row>
    <row r="84" spans="1:7" ht="18" customHeight="1">
      <c r="A84" s="50"/>
      <c r="B84" s="34" t="s">
        <v>340</v>
      </c>
      <c r="C84" s="39"/>
      <c r="D84" s="36" t="s">
        <v>163</v>
      </c>
      <c r="E84" s="37">
        <v>1</v>
      </c>
      <c r="F84" s="95"/>
      <c r="G84" s="76">
        <f t="shared" si="2"/>
        <v>0</v>
      </c>
    </row>
    <row r="85" spans="1:7" ht="21.75" customHeight="1">
      <c r="A85" s="51"/>
      <c r="B85" s="52"/>
      <c r="C85" s="52"/>
      <c r="D85" s="51"/>
      <c r="E85" s="186" t="s">
        <v>320</v>
      </c>
      <c r="F85" s="186"/>
      <c r="G85" s="78">
        <f>SUM(G76:G84)</f>
        <v>0</v>
      </c>
    </row>
    <row r="86" spans="1:9" s="117" customFormat="1" ht="21.75" customHeight="1">
      <c r="A86" s="41"/>
      <c r="B86" s="42"/>
      <c r="C86" s="42"/>
      <c r="D86" s="41"/>
      <c r="E86" s="187" t="s">
        <v>280</v>
      </c>
      <c r="F86" s="188"/>
      <c r="G86" s="79">
        <f>SUM(G84:G84)</f>
        <v>0</v>
      </c>
      <c r="I86" s="2"/>
    </row>
    <row r="87" spans="1:9" s="117" customFormat="1" ht="21.75" customHeight="1">
      <c r="A87" s="41"/>
      <c r="B87" s="42"/>
      <c r="C87" s="42"/>
      <c r="D87" s="41"/>
      <c r="E87" s="216" t="s">
        <v>547</v>
      </c>
      <c r="F87" s="216"/>
      <c r="G87" s="79">
        <f>G85-G86</f>
        <v>0</v>
      </c>
      <c r="I87" s="121"/>
    </row>
    <row r="90" spans="1:7" ht="30.75" customHeight="1">
      <c r="A90" s="4" t="s">
        <v>76</v>
      </c>
      <c r="B90" s="5"/>
      <c r="C90" s="6"/>
      <c r="D90" s="203" t="s">
        <v>196</v>
      </c>
      <c r="E90" s="203"/>
      <c r="F90" s="86"/>
      <c r="G90" s="71"/>
    </row>
    <row r="91" spans="1:7" ht="18.75">
      <c r="A91" s="7">
        <v>4</v>
      </c>
      <c r="B91" s="8" t="s">
        <v>45</v>
      </c>
      <c r="C91" s="9" t="s">
        <v>183</v>
      </c>
      <c r="D91" s="10"/>
      <c r="E91" s="11"/>
      <c r="F91" s="86"/>
      <c r="G91" s="71"/>
    </row>
    <row r="92" spans="1:7" ht="17.25" customHeight="1">
      <c r="A92" s="12"/>
      <c r="B92" s="204" t="s">
        <v>91</v>
      </c>
      <c r="C92" s="205"/>
      <c r="D92" s="13" t="s">
        <v>35</v>
      </c>
      <c r="E92" s="14"/>
      <c r="F92" s="87"/>
      <c r="G92" s="72"/>
    </row>
    <row r="93" spans="1:7" ht="17.25" customHeight="1">
      <c r="A93" s="12"/>
      <c r="B93" s="202" t="s">
        <v>287</v>
      </c>
      <c r="C93" s="196"/>
      <c r="D93" s="13" t="s">
        <v>30</v>
      </c>
      <c r="E93" s="14"/>
      <c r="F93" s="87"/>
      <c r="G93" s="72"/>
    </row>
    <row r="94" spans="1:7" ht="17.25" customHeight="1">
      <c r="A94" s="12"/>
      <c r="B94" s="202" t="s">
        <v>202</v>
      </c>
      <c r="C94" s="196"/>
      <c r="D94" s="65" t="s">
        <v>369</v>
      </c>
      <c r="E94" s="14"/>
      <c r="F94" s="87"/>
      <c r="G94" s="72"/>
    </row>
    <row r="95" spans="1:7" ht="17.25" customHeight="1">
      <c r="A95" s="12"/>
      <c r="B95" s="196" t="s">
        <v>378</v>
      </c>
      <c r="C95" s="202"/>
      <c r="D95" s="129" t="s">
        <v>353</v>
      </c>
      <c r="E95" s="16"/>
      <c r="F95" s="88"/>
      <c r="G95" s="73"/>
    </row>
    <row r="96" spans="1:7" ht="17.25" customHeight="1">
      <c r="A96" s="12"/>
      <c r="B96" s="196" t="s">
        <v>327</v>
      </c>
      <c r="C96" s="197"/>
      <c r="D96" s="123" t="s">
        <v>23</v>
      </c>
      <c r="E96" s="16"/>
      <c r="F96" s="88"/>
      <c r="G96" s="73"/>
    </row>
    <row r="97" spans="1:7" ht="17.25" customHeight="1">
      <c r="A97" s="12"/>
      <c r="B97" s="201" t="s">
        <v>229</v>
      </c>
      <c r="C97" s="196"/>
      <c r="D97" s="123" t="s">
        <v>330</v>
      </c>
      <c r="E97" s="16"/>
      <c r="F97" s="88"/>
      <c r="G97" s="73"/>
    </row>
    <row r="98" spans="1:7" ht="17.25" customHeight="1">
      <c r="A98" s="12"/>
      <c r="B98" s="196" t="s">
        <v>395</v>
      </c>
      <c r="C98" s="197"/>
      <c r="D98" s="53" t="s">
        <v>328</v>
      </c>
      <c r="E98" s="16"/>
      <c r="F98" s="88"/>
      <c r="G98" s="73"/>
    </row>
    <row r="99" spans="1:7" ht="17.25" customHeight="1">
      <c r="A99" s="12"/>
      <c r="B99" s="196" t="s">
        <v>21</v>
      </c>
      <c r="C99" s="197"/>
      <c r="D99" s="18">
        <v>7490</v>
      </c>
      <c r="E99" s="19"/>
      <c r="F99" s="88"/>
      <c r="G99" s="73"/>
    </row>
    <row r="100" spans="1:7" ht="17.25" customHeight="1">
      <c r="A100" s="12"/>
      <c r="B100" s="196" t="s">
        <v>147</v>
      </c>
      <c r="C100" s="197"/>
      <c r="D100" s="15" t="s">
        <v>264</v>
      </c>
      <c r="E100" s="16"/>
      <c r="F100" s="88"/>
      <c r="G100" s="73"/>
    </row>
    <row r="101" spans="1:7" s="118" customFormat="1" ht="20.25" customHeight="1">
      <c r="A101" s="22"/>
      <c r="B101" s="196" t="s">
        <v>336</v>
      </c>
      <c r="C101" s="197"/>
      <c r="D101" s="15">
        <v>132</v>
      </c>
      <c r="E101" s="16"/>
      <c r="F101" s="88"/>
      <c r="G101" s="73"/>
    </row>
    <row r="102" spans="1:7" ht="18" customHeight="1">
      <c r="A102" s="12"/>
      <c r="B102" s="198" t="s">
        <v>426</v>
      </c>
      <c r="C102" s="199"/>
      <c r="D102" s="20">
        <v>4580</v>
      </c>
      <c r="E102" s="21"/>
      <c r="F102" s="89"/>
      <c r="G102" s="74"/>
    </row>
    <row r="103" spans="1:10" s="118" customFormat="1" ht="33.75" customHeight="1">
      <c r="A103" s="22"/>
      <c r="B103" s="200" t="s">
        <v>33</v>
      </c>
      <c r="C103" s="200"/>
      <c r="D103" s="23" t="s">
        <v>3</v>
      </c>
      <c r="E103" s="24" t="s">
        <v>335</v>
      </c>
      <c r="F103" s="90" t="s">
        <v>315</v>
      </c>
      <c r="G103" s="26" t="s">
        <v>38</v>
      </c>
      <c r="J103" s="119"/>
    </row>
    <row r="104" spans="1:7" ht="18" customHeight="1">
      <c r="A104" s="12"/>
      <c r="B104" s="27" t="s">
        <v>94</v>
      </c>
      <c r="C104" s="28"/>
      <c r="D104" s="28"/>
      <c r="E104" s="28"/>
      <c r="F104" s="94"/>
      <c r="G104" s="75"/>
    </row>
    <row r="105" spans="1:7" ht="18" customHeight="1">
      <c r="A105" s="12"/>
      <c r="B105" s="201" t="s">
        <v>295</v>
      </c>
      <c r="C105" s="196"/>
      <c r="D105" s="29" t="s">
        <v>163</v>
      </c>
      <c r="E105" s="30">
        <v>1</v>
      </c>
      <c r="F105" s="95"/>
      <c r="G105" s="76">
        <f>E105*F105</f>
        <v>0</v>
      </c>
    </row>
    <row r="106" spans="1:7" ht="18" customHeight="1">
      <c r="A106" s="12"/>
      <c r="B106" s="31" t="s">
        <v>42</v>
      </c>
      <c r="C106" s="31"/>
      <c r="D106" s="32"/>
      <c r="E106" s="33"/>
      <c r="F106" s="116"/>
      <c r="G106" s="77"/>
    </row>
    <row r="107" spans="1:7" ht="18" customHeight="1">
      <c r="A107" s="12"/>
      <c r="B107" s="189" t="s">
        <v>86</v>
      </c>
      <c r="C107" s="190"/>
      <c r="D107" s="36" t="s">
        <v>163</v>
      </c>
      <c r="E107" s="37">
        <v>1</v>
      </c>
      <c r="F107" s="95"/>
      <c r="G107" s="76">
        <f aca="true" t="shared" si="3" ref="G107:G113">E107*F107</f>
        <v>0</v>
      </c>
    </row>
    <row r="108" spans="1:7" ht="26.25" customHeight="1">
      <c r="A108" s="12"/>
      <c r="B108" s="195" t="s">
        <v>111</v>
      </c>
      <c r="C108" s="185"/>
      <c r="D108" s="36" t="s">
        <v>163</v>
      </c>
      <c r="E108" s="37">
        <v>1</v>
      </c>
      <c r="F108" s="95"/>
      <c r="G108" s="76">
        <f t="shared" si="3"/>
        <v>0</v>
      </c>
    </row>
    <row r="109" spans="1:7" ht="17.25" customHeight="1">
      <c r="A109" s="12"/>
      <c r="B109" s="195" t="s">
        <v>411</v>
      </c>
      <c r="C109" s="185"/>
      <c r="D109" s="36" t="s">
        <v>163</v>
      </c>
      <c r="E109" s="37">
        <v>1</v>
      </c>
      <c r="F109" s="95"/>
      <c r="G109" s="76">
        <f t="shared" si="3"/>
        <v>0</v>
      </c>
    </row>
    <row r="110" spans="1:7" ht="18" customHeight="1">
      <c r="A110" s="12"/>
      <c r="B110" s="189" t="s">
        <v>13</v>
      </c>
      <c r="C110" s="190"/>
      <c r="D110" s="36" t="s">
        <v>163</v>
      </c>
      <c r="E110" s="37">
        <v>1</v>
      </c>
      <c r="F110" s="95"/>
      <c r="G110" s="76">
        <f t="shared" si="3"/>
        <v>0</v>
      </c>
    </row>
    <row r="111" spans="1:7" ht="26.25" customHeight="1">
      <c r="A111" s="12"/>
      <c r="B111" s="184" t="s">
        <v>516</v>
      </c>
      <c r="C111" s="185"/>
      <c r="D111" s="36" t="s">
        <v>163</v>
      </c>
      <c r="E111" s="37">
        <v>1</v>
      </c>
      <c r="F111" s="95"/>
      <c r="G111" s="76">
        <f t="shared" si="3"/>
        <v>0</v>
      </c>
    </row>
    <row r="112" spans="1:7" ht="18" customHeight="1">
      <c r="A112" s="12"/>
      <c r="B112" s="34" t="s">
        <v>389</v>
      </c>
      <c r="C112" s="35"/>
      <c r="D112" s="36" t="s">
        <v>163</v>
      </c>
      <c r="E112" s="37">
        <v>1</v>
      </c>
      <c r="F112" s="95"/>
      <c r="G112" s="76">
        <f t="shared" si="3"/>
        <v>0</v>
      </c>
    </row>
    <row r="113" spans="1:7" ht="18" customHeight="1">
      <c r="A113" s="50"/>
      <c r="B113" s="34" t="s">
        <v>340</v>
      </c>
      <c r="C113" s="39"/>
      <c r="D113" s="36" t="s">
        <v>163</v>
      </c>
      <c r="E113" s="37">
        <v>1</v>
      </c>
      <c r="F113" s="95"/>
      <c r="G113" s="76">
        <f t="shared" si="3"/>
        <v>0</v>
      </c>
    </row>
    <row r="114" spans="1:9" ht="21.75" customHeight="1">
      <c r="A114" s="51"/>
      <c r="B114" s="52"/>
      <c r="C114" s="52"/>
      <c r="D114" s="51"/>
      <c r="E114" s="186" t="s">
        <v>320</v>
      </c>
      <c r="F114" s="186"/>
      <c r="G114" s="78">
        <f>SUM(G105:G113)</f>
        <v>0</v>
      </c>
      <c r="I114" s="120"/>
    </row>
    <row r="115" spans="1:9" s="117" customFormat="1" ht="21.75" customHeight="1">
      <c r="A115" s="41"/>
      <c r="B115" s="42"/>
      <c r="C115" s="42"/>
      <c r="D115" s="41"/>
      <c r="E115" s="187" t="s">
        <v>280</v>
      </c>
      <c r="F115" s="188"/>
      <c r="G115" s="79">
        <f>SUM(G113:G113)</f>
        <v>0</v>
      </c>
      <c r="I115" s="121"/>
    </row>
    <row r="116" spans="1:9" s="117" customFormat="1" ht="21.75" customHeight="1">
      <c r="A116" s="41"/>
      <c r="B116" s="42"/>
      <c r="C116" s="42"/>
      <c r="D116" s="41"/>
      <c r="E116" s="216" t="s">
        <v>547</v>
      </c>
      <c r="F116" s="216"/>
      <c r="G116" s="79">
        <f>G114-G115</f>
        <v>0</v>
      </c>
      <c r="I116" s="121"/>
    </row>
    <row r="119" spans="1:7" ht="30.75" customHeight="1">
      <c r="A119" s="4" t="s">
        <v>76</v>
      </c>
      <c r="B119" s="5"/>
      <c r="C119" s="6"/>
      <c r="D119" s="203" t="s">
        <v>196</v>
      </c>
      <c r="E119" s="203"/>
      <c r="F119" s="86"/>
      <c r="G119" s="71"/>
    </row>
    <row r="120" spans="1:7" ht="18.75">
      <c r="A120" s="7">
        <v>5</v>
      </c>
      <c r="B120" s="8" t="s">
        <v>45</v>
      </c>
      <c r="C120" s="9" t="s">
        <v>393</v>
      </c>
      <c r="D120" s="10"/>
      <c r="E120" s="11"/>
      <c r="F120" s="86"/>
      <c r="G120" s="71"/>
    </row>
    <row r="121" spans="1:7" ht="17.25" customHeight="1">
      <c r="A121" s="12"/>
      <c r="B121" s="204" t="s">
        <v>91</v>
      </c>
      <c r="C121" s="205"/>
      <c r="D121" s="13" t="s">
        <v>168</v>
      </c>
      <c r="E121" s="14"/>
      <c r="F121" s="87"/>
      <c r="G121" s="72"/>
    </row>
    <row r="122" spans="1:7" ht="17.25" customHeight="1">
      <c r="A122" s="12"/>
      <c r="B122" s="202" t="s">
        <v>287</v>
      </c>
      <c r="C122" s="196"/>
      <c r="D122" s="13" t="s">
        <v>422</v>
      </c>
      <c r="E122" s="14"/>
      <c r="F122" s="87"/>
      <c r="G122" s="72"/>
    </row>
    <row r="123" spans="1:7" ht="17.25" customHeight="1">
      <c r="A123" s="12"/>
      <c r="B123" s="202" t="s">
        <v>202</v>
      </c>
      <c r="C123" s="196"/>
      <c r="D123" s="65" t="s">
        <v>306</v>
      </c>
      <c r="E123" s="14"/>
      <c r="F123" s="87"/>
      <c r="G123" s="72"/>
    </row>
    <row r="124" spans="1:7" ht="17.25" customHeight="1">
      <c r="A124" s="12"/>
      <c r="B124" s="196" t="s">
        <v>378</v>
      </c>
      <c r="C124" s="202"/>
      <c r="D124" s="122" t="s">
        <v>143</v>
      </c>
      <c r="E124" s="16"/>
      <c r="F124" s="88"/>
      <c r="G124" s="73"/>
    </row>
    <row r="125" spans="1:7" ht="17.25" customHeight="1">
      <c r="A125" s="12"/>
      <c r="B125" s="196" t="s">
        <v>327</v>
      </c>
      <c r="C125" s="197"/>
      <c r="D125" s="122" t="s">
        <v>25</v>
      </c>
      <c r="E125" s="16"/>
      <c r="F125" s="88"/>
      <c r="G125" s="73"/>
    </row>
    <row r="126" spans="1:7" ht="17.25" customHeight="1">
      <c r="A126" s="12"/>
      <c r="B126" s="201" t="s">
        <v>229</v>
      </c>
      <c r="C126" s="196"/>
      <c r="D126" s="123" t="s">
        <v>330</v>
      </c>
      <c r="E126" s="16"/>
      <c r="F126" s="88"/>
      <c r="G126" s="73"/>
    </row>
    <row r="127" spans="1:7" ht="17.25" customHeight="1">
      <c r="A127" s="12"/>
      <c r="B127" s="196" t="s">
        <v>395</v>
      </c>
      <c r="C127" s="197"/>
      <c r="D127" s="53" t="s">
        <v>212</v>
      </c>
      <c r="E127" s="16"/>
      <c r="F127" s="88"/>
      <c r="G127" s="73"/>
    </row>
    <row r="128" spans="1:7" ht="17.25" customHeight="1">
      <c r="A128" s="12"/>
      <c r="B128" s="196" t="s">
        <v>21</v>
      </c>
      <c r="C128" s="197"/>
      <c r="D128" s="18">
        <v>3500</v>
      </c>
      <c r="E128" s="19"/>
      <c r="F128" s="88"/>
      <c r="G128" s="73"/>
    </row>
    <row r="129" spans="1:7" ht="17.25" customHeight="1">
      <c r="A129" s="12"/>
      <c r="B129" s="196" t="s">
        <v>147</v>
      </c>
      <c r="C129" s="197"/>
      <c r="D129" s="15" t="s">
        <v>361</v>
      </c>
      <c r="E129" s="16"/>
      <c r="F129" s="88"/>
      <c r="G129" s="73"/>
    </row>
    <row r="130" spans="1:7" s="118" customFormat="1" ht="20.25" customHeight="1">
      <c r="A130" s="22"/>
      <c r="B130" s="196" t="s">
        <v>336</v>
      </c>
      <c r="C130" s="197"/>
      <c r="D130" s="15">
        <v>78</v>
      </c>
      <c r="E130" s="16"/>
      <c r="F130" s="88"/>
      <c r="G130" s="73"/>
    </row>
    <row r="131" spans="1:7" ht="18" customHeight="1">
      <c r="A131" s="12"/>
      <c r="B131" s="198" t="s">
        <v>426</v>
      </c>
      <c r="C131" s="199"/>
      <c r="D131" s="20">
        <v>2798</v>
      </c>
      <c r="E131" s="21"/>
      <c r="F131" s="89"/>
      <c r="G131" s="74"/>
    </row>
    <row r="132" spans="1:10" s="118" customFormat="1" ht="33.75" customHeight="1">
      <c r="A132" s="22"/>
      <c r="B132" s="200" t="s">
        <v>33</v>
      </c>
      <c r="C132" s="200"/>
      <c r="D132" s="23" t="s">
        <v>3</v>
      </c>
      <c r="E132" s="24" t="s">
        <v>335</v>
      </c>
      <c r="F132" s="90" t="s">
        <v>315</v>
      </c>
      <c r="G132" s="26" t="s">
        <v>38</v>
      </c>
      <c r="J132" s="119"/>
    </row>
    <row r="133" spans="1:7" ht="18" customHeight="1">
      <c r="A133" s="12"/>
      <c r="B133" s="27" t="s">
        <v>94</v>
      </c>
      <c r="C133" s="28"/>
      <c r="D133" s="28"/>
      <c r="E133" s="28"/>
      <c r="F133" s="94"/>
      <c r="G133" s="75"/>
    </row>
    <row r="134" spans="1:7" ht="18" customHeight="1">
      <c r="A134" s="12"/>
      <c r="B134" s="201" t="s">
        <v>295</v>
      </c>
      <c r="C134" s="196"/>
      <c r="D134" s="29" t="s">
        <v>163</v>
      </c>
      <c r="E134" s="30">
        <v>1</v>
      </c>
      <c r="F134" s="95"/>
      <c r="G134" s="76">
        <f>E134*F134</f>
        <v>0</v>
      </c>
    </row>
    <row r="135" spans="1:7" ht="18" customHeight="1">
      <c r="A135" s="12"/>
      <c r="B135" s="31" t="s">
        <v>42</v>
      </c>
      <c r="C135" s="31"/>
      <c r="D135" s="32"/>
      <c r="E135" s="33"/>
      <c r="F135" s="116"/>
      <c r="G135" s="77"/>
    </row>
    <row r="136" spans="1:7" ht="18" customHeight="1">
      <c r="A136" s="12"/>
      <c r="B136" s="189" t="s">
        <v>86</v>
      </c>
      <c r="C136" s="190"/>
      <c r="D136" s="36" t="s">
        <v>163</v>
      </c>
      <c r="E136" s="37">
        <v>1</v>
      </c>
      <c r="F136" s="95"/>
      <c r="G136" s="76">
        <f aca="true" t="shared" si="4" ref="G136:G142">E136*F136</f>
        <v>0</v>
      </c>
    </row>
    <row r="137" spans="1:7" ht="26.25" customHeight="1">
      <c r="A137" s="12"/>
      <c r="B137" s="195" t="s">
        <v>111</v>
      </c>
      <c r="C137" s="185"/>
      <c r="D137" s="36" t="s">
        <v>163</v>
      </c>
      <c r="E137" s="37">
        <v>1</v>
      </c>
      <c r="F137" s="95"/>
      <c r="G137" s="76">
        <f t="shared" si="4"/>
        <v>0</v>
      </c>
    </row>
    <row r="138" spans="1:7" ht="17.25" customHeight="1">
      <c r="A138" s="12"/>
      <c r="B138" s="195" t="s">
        <v>411</v>
      </c>
      <c r="C138" s="185"/>
      <c r="D138" s="36" t="s">
        <v>163</v>
      </c>
      <c r="E138" s="37">
        <v>1</v>
      </c>
      <c r="F138" s="95"/>
      <c r="G138" s="76">
        <f t="shared" si="4"/>
        <v>0</v>
      </c>
    </row>
    <row r="139" spans="1:7" ht="18" customHeight="1">
      <c r="A139" s="12"/>
      <c r="B139" s="189" t="s">
        <v>13</v>
      </c>
      <c r="C139" s="190"/>
      <c r="D139" s="36" t="s">
        <v>163</v>
      </c>
      <c r="E139" s="37">
        <v>1</v>
      </c>
      <c r="F139" s="95"/>
      <c r="G139" s="76">
        <f t="shared" si="4"/>
        <v>0</v>
      </c>
    </row>
    <row r="140" spans="1:7" ht="26.25" customHeight="1">
      <c r="A140" s="12"/>
      <c r="B140" s="184" t="s">
        <v>516</v>
      </c>
      <c r="C140" s="185"/>
      <c r="D140" s="36" t="s">
        <v>163</v>
      </c>
      <c r="E140" s="37">
        <v>1</v>
      </c>
      <c r="F140" s="95"/>
      <c r="G140" s="76">
        <f t="shared" si="4"/>
        <v>0</v>
      </c>
    </row>
    <row r="141" spans="1:7" ht="18" customHeight="1">
      <c r="A141" s="12"/>
      <c r="B141" s="34" t="s">
        <v>389</v>
      </c>
      <c r="C141" s="35"/>
      <c r="D141" s="36" t="s">
        <v>163</v>
      </c>
      <c r="E141" s="37">
        <v>1</v>
      </c>
      <c r="F141" s="95"/>
      <c r="G141" s="76">
        <f t="shared" si="4"/>
        <v>0</v>
      </c>
    </row>
    <row r="142" spans="1:7" ht="18" customHeight="1">
      <c r="A142" s="50"/>
      <c r="B142" s="34" t="s">
        <v>340</v>
      </c>
      <c r="C142" s="39"/>
      <c r="D142" s="36" t="s">
        <v>163</v>
      </c>
      <c r="E142" s="37">
        <v>1</v>
      </c>
      <c r="F142" s="95"/>
      <c r="G142" s="76">
        <f t="shared" si="4"/>
        <v>0</v>
      </c>
    </row>
    <row r="143" spans="1:9" ht="21.75" customHeight="1">
      <c r="A143" s="51"/>
      <c r="B143" s="52"/>
      <c r="C143" s="52"/>
      <c r="D143" s="51"/>
      <c r="E143" s="186" t="s">
        <v>320</v>
      </c>
      <c r="F143" s="186"/>
      <c r="G143" s="78">
        <f>SUM(G134:G142)</f>
        <v>0</v>
      </c>
      <c r="I143" s="120"/>
    </row>
    <row r="144" spans="1:9" s="117" customFormat="1" ht="21.75" customHeight="1">
      <c r="A144" s="41"/>
      <c r="B144" s="42"/>
      <c r="C144" s="42"/>
      <c r="D144" s="41"/>
      <c r="E144" s="187" t="s">
        <v>280</v>
      </c>
      <c r="F144" s="188"/>
      <c r="G144" s="79">
        <f>SUM(G142:G142)</f>
        <v>0</v>
      </c>
      <c r="I144" s="121"/>
    </row>
    <row r="145" spans="1:9" s="117" customFormat="1" ht="21.75" customHeight="1">
      <c r="A145" s="41"/>
      <c r="B145" s="42"/>
      <c r="C145" s="42"/>
      <c r="D145" s="41"/>
      <c r="E145" s="216" t="s">
        <v>547</v>
      </c>
      <c r="F145" s="216"/>
      <c r="G145" s="79">
        <f>G143-G144</f>
        <v>0</v>
      </c>
      <c r="I145" s="121"/>
    </row>
    <row r="148" spans="1:7" ht="30.75" customHeight="1">
      <c r="A148" s="4" t="s">
        <v>76</v>
      </c>
      <c r="B148" s="5"/>
      <c r="C148" s="6"/>
      <c r="D148" s="203" t="s">
        <v>196</v>
      </c>
      <c r="E148" s="203"/>
      <c r="F148" s="86"/>
      <c r="G148" s="71"/>
    </row>
    <row r="149" spans="1:7" ht="18.75">
      <c r="A149" s="7">
        <v>6</v>
      </c>
      <c r="B149" s="8" t="s">
        <v>45</v>
      </c>
      <c r="C149" s="9" t="s">
        <v>321</v>
      </c>
      <c r="D149" s="10"/>
      <c r="E149" s="11"/>
      <c r="F149" s="86"/>
      <c r="G149" s="71"/>
    </row>
    <row r="150" spans="1:7" ht="17.25" customHeight="1">
      <c r="A150" s="12"/>
      <c r="B150" s="204" t="s">
        <v>91</v>
      </c>
      <c r="C150" s="205"/>
      <c r="D150" s="13" t="s">
        <v>168</v>
      </c>
      <c r="E150" s="14"/>
      <c r="F150" s="87"/>
      <c r="G150" s="72"/>
    </row>
    <row r="151" spans="1:7" ht="17.25" customHeight="1">
      <c r="A151" s="12"/>
      <c r="B151" s="202" t="s">
        <v>287</v>
      </c>
      <c r="C151" s="196"/>
      <c r="D151" s="13" t="s">
        <v>256</v>
      </c>
      <c r="E151" s="14"/>
      <c r="F151" s="87"/>
      <c r="G151" s="72"/>
    </row>
    <row r="152" spans="1:7" ht="17.25" customHeight="1">
      <c r="A152" s="12"/>
      <c r="B152" s="202" t="s">
        <v>202</v>
      </c>
      <c r="C152" s="196"/>
      <c r="D152" s="65" t="s">
        <v>65</v>
      </c>
      <c r="E152" s="14"/>
      <c r="F152" s="87"/>
      <c r="G152" s="72"/>
    </row>
    <row r="153" spans="1:7" ht="17.25" customHeight="1">
      <c r="A153" s="12"/>
      <c r="B153" s="196" t="s">
        <v>378</v>
      </c>
      <c r="C153" s="202"/>
      <c r="D153" s="122" t="s">
        <v>113</v>
      </c>
      <c r="E153" s="16"/>
      <c r="F153" s="88"/>
      <c r="G153" s="73"/>
    </row>
    <row r="154" spans="1:7" ht="17.25" customHeight="1">
      <c r="A154" s="12"/>
      <c r="B154" s="196" t="s">
        <v>327</v>
      </c>
      <c r="C154" s="197"/>
      <c r="D154" s="122" t="s">
        <v>15</v>
      </c>
      <c r="E154" s="16"/>
      <c r="F154" s="88"/>
      <c r="G154" s="73"/>
    </row>
    <row r="155" spans="1:7" ht="17.25" customHeight="1">
      <c r="A155" s="12"/>
      <c r="B155" s="201" t="s">
        <v>229</v>
      </c>
      <c r="C155" s="196"/>
      <c r="D155" s="123" t="s">
        <v>282</v>
      </c>
      <c r="E155" s="16"/>
      <c r="F155" s="88"/>
      <c r="G155" s="73"/>
    </row>
    <row r="156" spans="1:7" ht="17.25" customHeight="1">
      <c r="A156" s="12"/>
      <c r="B156" s="196" t="s">
        <v>395</v>
      </c>
      <c r="C156" s="197"/>
      <c r="D156" s="53" t="s">
        <v>270</v>
      </c>
      <c r="E156" s="16"/>
      <c r="F156" s="88"/>
      <c r="G156" s="73"/>
    </row>
    <row r="157" spans="1:7" ht="17.25" customHeight="1">
      <c r="A157" s="12"/>
      <c r="B157" s="196" t="s">
        <v>21</v>
      </c>
      <c r="C157" s="197"/>
      <c r="D157" s="18">
        <v>3360</v>
      </c>
      <c r="E157" s="19"/>
      <c r="F157" s="88"/>
      <c r="G157" s="73"/>
    </row>
    <row r="158" spans="1:7" ht="17.25" customHeight="1">
      <c r="A158" s="12"/>
      <c r="B158" s="196" t="s">
        <v>147</v>
      </c>
      <c r="C158" s="197"/>
      <c r="D158" s="15" t="s">
        <v>264</v>
      </c>
      <c r="E158" s="16"/>
      <c r="F158" s="88"/>
      <c r="G158" s="73"/>
    </row>
    <row r="159" spans="1:7" s="118" customFormat="1" ht="20.25" customHeight="1">
      <c r="A159" s="22"/>
      <c r="B159" s="196" t="s">
        <v>336</v>
      </c>
      <c r="C159" s="197"/>
      <c r="D159" s="15">
        <v>74</v>
      </c>
      <c r="E159" s="16"/>
      <c r="F159" s="88"/>
      <c r="G159" s="73"/>
    </row>
    <row r="160" spans="1:7" ht="18" customHeight="1">
      <c r="A160" s="12"/>
      <c r="B160" s="198" t="s">
        <v>426</v>
      </c>
      <c r="C160" s="199"/>
      <c r="D160" s="20">
        <v>1996</v>
      </c>
      <c r="E160" s="21"/>
      <c r="F160" s="89"/>
      <c r="G160" s="74"/>
    </row>
    <row r="161" spans="1:10" s="118" customFormat="1" ht="33.75" customHeight="1">
      <c r="A161" s="22"/>
      <c r="B161" s="200" t="s">
        <v>33</v>
      </c>
      <c r="C161" s="200"/>
      <c r="D161" s="23" t="s">
        <v>3</v>
      </c>
      <c r="E161" s="24" t="s">
        <v>335</v>
      </c>
      <c r="F161" s="90" t="s">
        <v>315</v>
      </c>
      <c r="G161" s="26" t="s">
        <v>38</v>
      </c>
      <c r="J161" s="119"/>
    </row>
    <row r="162" spans="1:7" ht="18" customHeight="1">
      <c r="A162" s="12"/>
      <c r="B162" s="27" t="s">
        <v>94</v>
      </c>
      <c r="C162" s="28"/>
      <c r="D162" s="28"/>
      <c r="E162" s="28"/>
      <c r="F162" s="94"/>
      <c r="G162" s="75"/>
    </row>
    <row r="163" spans="1:7" ht="18" customHeight="1">
      <c r="A163" s="12"/>
      <c r="B163" s="201" t="s">
        <v>295</v>
      </c>
      <c r="C163" s="196"/>
      <c r="D163" s="29" t="s">
        <v>163</v>
      </c>
      <c r="E163" s="30">
        <v>1</v>
      </c>
      <c r="F163" s="95"/>
      <c r="G163" s="76">
        <f>E163*F163</f>
        <v>0</v>
      </c>
    </row>
    <row r="164" spans="1:7" ht="18" customHeight="1">
      <c r="A164" s="12"/>
      <c r="B164" s="31" t="s">
        <v>42</v>
      </c>
      <c r="C164" s="31"/>
      <c r="D164" s="32"/>
      <c r="E164" s="33"/>
      <c r="F164" s="116"/>
      <c r="G164" s="77"/>
    </row>
    <row r="165" spans="1:7" ht="18" customHeight="1">
      <c r="A165" s="12"/>
      <c r="B165" s="189" t="s">
        <v>86</v>
      </c>
      <c r="C165" s="190"/>
      <c r="D165" s="36" t="s">
        <v>163</v>
      </c>
      <c r="E165" s="37">
        <v>1</v>
      </c>
      <c r="F165" s="95"/>
      <c r="G165" s="76">
        <f aca="true" t="shared" si="5" ref="G165:G171">E165*F165</f>
        <v>0</v>
      </c>
    </row>
    <row r="166" spans="1:7" ht="26.25" customHeight="1">
      <c r="A166" s="12"/>
      <c r="B166" s="195" t="s">
        <v>111</v>
      </c>
      <c r="C166" s="185"/>
      <c r="D166" s="36" t="s">
        <v>163</v>
      </c>
      <c r="E166" s="37">
        <v>1</v>
      </c>
      <c r="F166" s="95"/>
      <c r="G166" s="76">
        <f t="shared" si="5"/>
        <v>0</v>
      </c>
    </row>
    <row r="167" spans="1:7" ht="17.25" customHeight="1">
      <c r="A167" s="12"/>
      <c r="B167" s="195" t="s">
        <v>411</v>
      </c>
      <c r="C167" s="185"/>
      <c r="D167" s="36" t="s">
        <v>163</v>
      </c>
      <c r="E167" s="37">
        <v>1</v>
      </c>
      <c r="F167" s="95"/>
      <c r="G167" s="76">
        <f t="shared" si="5"/>
        <v>0</v>
      </c>
    </row>
    <row r="168" spans="1:7" ht="18" customHeight="1">
      <c r="A168" s="12"/>
      <c r="B168" s="189" t="s">
        <v>13</v>
      </c>
      <c r="C168" s="190"/>
      <c r="D168" s="36" t="s">
        <v>163</v>
      </c>
      <c r="E168" s="37">
        <v>1</v>
      </c>
      <c r="F168" s="95"/>
      <c r="G168" s="76">
        <f t="shared" si="5"/>
        <v>0</v>
      </c>
    </row>
    <row r="169" spans="1:7" ht="26.25" customHeight="1">
      <c r="A169" s="12"/>
      <c r="B169" s="184" t="s">
        <v>516</v>
      </c>
      <c r="C169" s="185"/>
      <c r="D169" s="36" t="s">
        <v>163</v>
      </c>
      <c r="E169" s="37">
        <v>1</v>
      </c>
      <c r="F169" s="95"/>
      <c r="G169" s="76">
        <f t="shared" si="5"/>
        <v>0</v>
      </c>
    </row>
    <row r="170" spans="1:7" ht="18" customHeight="1">
      <c r="A170" s="12"/>
      <c r="B170" s="34" t="s">
        <v>389</v>
      </c>
      <c r="C170" s="35"/>
      <c r="D170" s="36" t="s">
        <v>163</v>
      </c>
      <c r="E170" s="37">
        <v>1</v>
      </c>
      <c r="F170" s="95"/>
      <c r="G170" s="76">
        <f t="shared" si="5"/>
        <v>0</v>
      </c>
    </row>
    <row r="171" spans="1:7" ht="18" customHeight="1">
      <c r="A171" s="50"/>
      <c r="B171" s="34" t="s">
        <v>340</v>
      </c>
      <c r="C171" s="39"/>
      <c r="D171" s="36" t="s">
        <v>163</v>
      </c>
      <c r="E171" s="37">
        <v>1</v>
      </c>
      <c r="F171" s="95"/>
      <c r="G171" s="76">
        <f t="shared" si="5"/>
        <v>0</v>
      </c>
    </row>
    <row r="172" spans="1:9" ht="21.75" customHeight="1">
      <c r="A172" s="51"/>
      <c r="B172" s="135"/>
      <c r="C172" s="52"/>
      <c r="D172" s="51"/>
      <c r="E172" s="186" t="s">
        <v>320</v>
      </c>
      <c r="F172" s="186"/>
      <c r="G172" s="78">
        <f>SUM(G163:G171)</f>
        <v>0</v>
      </c>
      <c r="H172" s="133"/>
      <c r="I172" s="133"/>
    </row>
    <row r="173" spans="1:9" s="117" customFormat="1" ht="21.75" customHeight="1">
      <c r="A173" s="41"/>
      <c r="B173" s="136"/>
      <c r="C173" s="42"/>
      <c r="D173" s="41"/>
      <c r="E173" s="187" t="s">
        <v>280</v>
      </c>
      <c r="F173" s="188"/>
      <c r="G173" s="79">
        <f>SUM(G171:G171)</f>
        <v>0</v>
      </c>
      <c r="H173" s="134"/>
      <c r="I173" s="133"/>
    </row>
    <row r="174" spans="1:9" s="117" customFormat="1" ht="21.75" customHeight="1">
      <c r="A174" s="41"/>
      <c r="B174" s="136"/>
      <c r="C174" s="42"/>
      <c r="D174" s="41"/>
      <c r="E174" s="216" t="s">
        <v>547</v>
      </c>
      <c r="F174" s="216"/>
      <c r="G174" s="79">
        <f>G172-G173</f>
        <v>0</v>
      </c>
      <c r="H174" s="134"/>
      <c r="I174" s="133"/>
    </row>
    <row r="177" spans="1:7" ht="30.75" customHeight="1">
      <c r="A177" s="4" t="s">
        <v>76</v>
      </c>
      <c r="B177" s="5"/>
      <c r="C177" s="6"/>
      <c r="D177" s="203" t="s">
        <v>196</v>
      </c>
      <c r="E177" s="203"/>
      <c r="F177" s="86"/>
      <c r="G177" s="71"/>
    </row>
    <row r="178" spans="1:7" ht="18.75">
      <c r="A178" s="7">
        <v>7</v>
      </c>
      <c r="B178" s="8" t="s">
        <v>45</v>
      </c>
      <c r="C178" s="9" t="s">
        <v>77</v>
      </c>
      <c r="D178" s="10"/>
      <c r="E178" s="11"/>
      <c r="F178" s="86"/>
      <c r="G178" s="71"/>
    </row>
    <row r="179" spans="1:7" ht="17.25" customHeight="1">
      <c r="A179" s="12"/>
      <c r="B179" s="204" t="s">
        <v>91</v>
      </c>
      <c r="C179" s="205"/>
      <c r="D179" s="13" t="s">
        <v>35</v>
      </c>
      <c r="E179" s="14"/>
      <c r="F179" s="87"/>
      <c r="G179" s="72"/>
    </row>
    <row r="180" spans="1:7" ht="17.25" customHeight="1">
      <c r="A180" s="12"/>
      <c r="B180" s="202" t="s">
        <v>287</v>
      </c>
      <c r="C180" s="196"/>
      <c r="D180" s="13" t="s">
        <v>407</v>
      </c>
      <c r="E180" s="14"/>
      <c r="F180" s="87"/>
      <c r="G180" s="72"/>
    </row>
    <row r="181" spans="1:7" ht="17.25" customHeight="1">
      <c r="A181" s="12"/>
      <c r="B181" s="202" t="s">
        <v>202</v>
      </c>
      <c r="C181" s="196"/>
      <c r="D181" s="65" t="s">
        <v>140</v>
      </c>
      <c r="E181" s="14"/>
      <c r="F181" s="87"/>
      <c r="G181" s="72"/>
    </row>
    <row r="182" spans="1:7" ht="17.25" customHeight="1">
      <c r="A182" s="12"/>
      <c r="B182" s="196" t="s">
        <v>378</v>
      </c>
      <c r="C182" s="202"/>
      <c r="D182" s="15" t="s">
        <v>292</v>
      </c>
      <c r="E182" s="16"/>
      <c r="F182" s="88"/>
      <c r="G182" s="73"/>
    </row>
    <row r="183" spans="1:7" ht="17.25" customHeight="1">
      <c r="A183" s="12"/>
      <c r="B183" s="196" t="s">
        <v>327</v>
      </c>
      <c r="C183" s="197"/>
      <c r="D183" s="122" t="s">
        <v>224</v>
      </c>
      <c r="E183" s="16"/>
      <c r="F183" s="88"/>
      <c r="G183" s="73"/>
    </row>
    <row r="184" spans="1:7" ht="17.25" customHeight="1">
      <c r="A184" s="12"/>
      <c r="B184" s="201" t="s">
        <v>229</v>
      </c>
      <c r="C184" s="196"/>
      <c r="D184" s="123" t="s">
        <v>116</v>
      </c>
      <c r="E184" s="16"/>
      <c r="F184" s="88"/>
      <c r="G184" s="73"/>
    </row>
    <row r="185" spans="1:7" ht="17.25" customHeight="1">
      <c r="A185" s="12"/>
      <c r="B185" s="196" t="s">
        <v>395</v>
      </c>
      <c r="C185" s="197"/>
      <c r="D185" s="53" t="s">
        <v>355</v>
      </c>
      <c r="E185" s="16"/>
      <c r="F185" s="88"/>
      <c r="G185" s="73"/>
    </row>
    <row r="186" spans="1:7" ht="17.25" customHeight="1">
      <c r="A186" s="12"/>
      <c r="B186" s="196" t="s">
        <v>21</v>
      </c>
      <c r="C186" s="197"/>
      <c r="D186" s="18">
        <v>7490</v>
      </c>
      <c r="E186" s="19"/>
      <c r="F186" s="88"/>
      <c r="G186" s="73"/>
    </row>
    <row r="187" spans="1:7" ht="17.25" customHeight="1">
      <c r="A187" s="12"/>
      <c r="B187" s="196" t="s">
        <v>147</v>
      </c>
      <c r="C187" s="197"/>
      <c r="D187" s="15" t="s">
        <v>170</v>
      </c>
      <c r="E187" s="16"/>
      <c r="F187" s="88"/>
      <c r="G187" s="73"/>
    </row>
    <row r="188" spans="1:7" s="118" customFormat="1" ht="20.25" customHeight="1">
      <c r="A188" s="22"/>
      <c r="B188" s="196" t="s">
        <v>336</v>
      </c>
      <c r="C188" s="197"/>
      <c r="D188" s="15">
        <v>107</v>
      </c>
      <c r="E188" s="16"/>
      <c r="F188" s="88"/>
      <c r="G188" s="73"/>
    </row>
    <row r="189" spans="1:7" ht="18" customHeight="1">
      <c r="A189" s="12"/>
      <c r="B189" s="198" t="s">
        <v>426</v>
      </c>
      <c r="C189" s="199"/>
      <c r="D189" s="20">
        <v>2977</v>
      </c>
      <c r="E189" s="21"/>
      <c r="F189" s="89"/>
      <c r="G189" s="74"/>
    </row>
    <row r="190" spans="1:10" s="118" customFormat="1" ht="33.75" customHeight="1">
      <c r="A190" s="22"/>
      <c r="B190" s="200" t="s">
        <v>33</v>
      </c>
      <c r="C190" s="200"/>
      <c r="D190" s="23" t="s">
        <v>3</v>
      </c>
      <c r="E190" s="24" t="s">
        <v>335</v>
      </c>
      <c r="F190" s="90" t="s">
        <v>315</v>
      </c>
      <c r="G190" s="26" t="s">
        <v>38</v>
      </c>
      <c r="J190" s="119"/>
    </row>
    <row r="191" spans="1:7" ht="18" customHeight="1">
      <c r="A191" s="12"/>
      <c r="B191" s="27" t="s">
        <v>94</v>
      </c>
      <c r="C191" s="28"/>
      <c r="D191" s="28"/>
      <c r="E191" s="28"/>
      <c r="F191" s="94"/>
      <c r="G191" s="75"/>
    </row>
    <row r="192" spans="1:7" ht="18" customHeight="1">
      <c r="A192" s="12"/>
      <c r="B192" s="201" t="s">
        <v>295</v>
      </c>
      <c r="C192" s="196"/>
      <c r="D192" s="29" t="s">
        <v>163</v>
      </c>
      <c r="E192" s="30">
        <v>1</v>
      </c>
      <c r="F192" s="95"/>
      <c r="G192" s="76">
        <f>E192*F192</f>
        <v>0</v>
      </c>
    </row>
    <row r="193" spans="1:7" ht="18" customHeight="1">
      <c r="A193" s="12"/>
      <c r="B193" s="31" t="s">
        <v>42</v>
      </c>
      <c r="C193" s="31"/>
      <c r="D193" s="32"/>
      <c r="E193" s="33"/>
      <c r="F193" s="116"/>
      <c r="G193" s="77"/>
    </row>
    <row r="194" spans="1:7" ht="18" customHeight="1">
      <c r="A194" s="12"/>
      <c r="B194" s="189" t="s">
        <v>86</v>
      </c>
      <c r="C194" s="190"/>
      <c r="D194" s="36" t="s">
        <v>163</v>
      </c>
      <c r="E194" s="37">
        <v>1</v>
      </c>
      <c r="F194" s="95"/>
      <c r="G194" s="76">
        <f aca="true" t="shared" si="6" ref="G194:G200">E194*F194</f>
        <v>0</v>
      </c>
    </row>
    <row r="195" spans="1:7" ht="26.25" customHeight="1">
      <c r="A195" s="12"/>
      <c r="B195" s="195" t="s">
        <v>111</v>
      </c>
      <c r="C195" s="185"/>
      <c r="D195" s="36" t="s">
        <v>163</v>
      </c>
      <c r="E195" s="37">
        <v>1</v>
      </c>
      <c r="F195" s="95"/>
      <c r="G195" s="76">
        <f t="shared" si="6"/>
        <v>0</v>
      </c>
    </row>
    <row r="196" spans="1:7" ht="17.25" customHeight="1">
      <c r="A196" s="12"/>
      <c r="B196" s="195" t="s">
        <v>411</v>
      </c>
      <c r="C196" s="185"/>
      <c r="D196" s="36" t="s">
        <v>163</v>
      </c>
      <c r="E196" s="37">
        <v>1</v>
      </c>
      <c r="F196" s="95"/>
      <c r="G196" s="76">
        <f t="shared" si="6"/>
        <v>0</v>
      </c>
    </row>
    <row r="197" spans="1:7" ht="18" customHeight="1">
      <c r="A197" s="12"/>
      <c r="B197" s="189" t="s">
        <v>13</v>
      </c>
      <c r="C197" s="190"/>
      <c r="D197" s="36" t="s">
        <v>163</v>
      </c>
      <c r="E197" s="37">
        <v>1</v>
      </c>
      <c r="F197" s="95"/>
      <c r="G197" s="76">
        <f t="shared" si="6"/>
        <v>0</v>
      </c>
    </row>
    <row r="198" spans="1:7" ht="26.25" customHeight="1">
      <c r="A198" s="12"/>
      <c r="B198" s="184" t="s">
        <v>516</v>
      </c>
      <c r="C198" s="185"/>
      <c r="D198" s="36" t="s">
        <v>163</v>
      </c>
      <c r="E198" s="37">
        <v>1</v>
      </c>
      <c r="F198" s="95"/>
      <c r="G198" s="76">
        <f t="shared" si="6"/>
        <v>0</v>
      </c>
    </row>
    <row r="199" spans="1:7" ht="18" customHeight="1">
      <c r="A199" s="12"/>
      <c r="B199" s="34" t="s">
        <v>389</v>
      </c>
      <c r="C199" s="35"/>
      <c r="D199" s="36" t="s">
        <v>163</v>
      </c>
      <c r="E199" s="37">
        <v>1</v>
      </c>
      <c r="F199" s="95"/>
      <c r="G199" s="76">
        <f t="shared" si="6"/>
        <v>0</v>
      </c>
    </row>
    <row r="200" spans="1:7" ht="18" customHeight="1">
      <c r="A200" s="50"/>
      <c r="B200" s="34" t="s">
        <v>340</v>
      </c>
      <c r="C200" s="39"/>
      <c r="D200" s="36" t="s">
        <v>163</v>
      </c>
      <c r="E200" s="37">
        <v>1</v>
      </c>
      <c r="F200" s="95"/>
      <c r="G200" s="76">
        <f t="shared" si="6"/>
        <v>0</v>
      </c>
    </row>
    <row r="201" spans="1:9" ht="21.75" customHeight="1">
      <c r="A201" s="51"/>
      <c r="B201" s="52"/>
      <c r="C201" s="52"/>
      <c r="D201" s="51"/>
      <c r="E201" s="186" t="s">
        <v>320</v>
      </c>
      <c r="F201" s="186"/>
      <c r="G201" s="78">
        <f>SUM(G192:G200)</f>
        <v>0</v>
      </c>
      <c r="I201" s="120"/>
    </row>
    <row r="202" spans="1:9" s="117" customFormat="1" ht="21.75" customHeight="1">
      <c r="A202" s="41"/>
      <c r="B202" s="42"/>
      <c r="C202" s="42"/>
      <c r="D202" s="41"/>
      <c r="E202" s="187" t="s">
        <v>280</v>
      </c>
      <c r="F202" s="188"/>
      <c r="G202" s="79">
        <f>SUM(G200:G200)</f>
        <v>0</v>
      </c>
      <c r="I202" s="121"/>
    </row>
    <row r="203" spans="1:9" s="117" customFormat="1" ht="21.75" customHeight="1">
      <c r="A203" s="41"/>
      <c r="B203" s="42"/>
      <c r="C203" s="42"/>
      <c r="D203" s="41"/>
      <c r="E203" s="216" t="s">
        <v>547</v>
      </c>
      <c r="F203" s="216"/>
      <c r="G203" s="79">
        <f>G201-G202</f>
        <v>0</v>
      </c>
      <c r="I203" s="121"/>
    </row>
    <row r="206" spans="1:7" ht="30.75" customHeight="1">
      <c r="A206" s="4" t="s">
        <v>76</v>
      </c>
      <c r="B206" s="5"/>
      <c r="C206" s="6"/>
      <c r="D206" s="203" t="s">
        <v>196</v>
      </c>
      <c r="E206" s="203"/>
      <c r="F206" s="86"/>
      <c r="G206" s="71"/>
    </row>
    <row r="207" spans="1:7" ht="18.75">
      <c r="A207" s="7">
        <v>8</v>
      </c>
      <c r="B207" s="8" t="s">
        <v>45</v>
      </c>
      <c r="C207" s="9" t="s">
        <v>518</v>
      </c>
      <c r="D207" s="140"/>
      <c r="E207" s="11"/>
      <c r="F207" s="86"/>
      <c r="G207" s="71"/>
    </row>
    <row r="208" spans="1:7" ht="17.25" customHeight="1">
      <c r="A208" s="12"/>
      <c r="B208" s="204" t="s">
        <v>91</v>
      </c>
      <c r="C208" s="205"/>
      <c r="D208" s="13" t="s">
        <v>168</v>
      </c>
      <c r="E208" s="14"/>
      <c r="F208" s="87"/>
      <c r="G208" s="72"/>
    </row>
    <row r="209" spans="1:7" ht="17.25" customHeight="1">
      <c r="A209" s="12"/>
      <c r="B209" s="202" t="s">
        <v>287</v>
      </c>
      <c r="C209" s="196"/>
      <c r="D209" s="13" t="s">
        <v>233</v>
      </c>
      <c r="E209" s="14"/>
      <c r="F209" s="87"/>
      <c r="G209" s="72"/>
    </row>
    <row r="210" spans="1:7" ht="17.25" customHeight="1">
      <c r="A210" s="12"/>
      <c r="B210" s="202" t="s">
        <v>202</v>
      </c>
      <c r="C210" s="196"/>
      <c r="D210" s="65" t="s">
        <v>268</v>
      </c>
      <c r="E210" s="14"/>
      <c r="F210" s="87"/>
      <c r="G210" s="72"/>
    </row>
    <row r="211" spans="1:7" ht="17.25" customHeight="1">
      <c r="A211" s="12"/>
      <c r="B211" s="196" t="s">
        <v>378</v>
      </c>
      <c r="C211" s="202"/>
      <c r="D211" s="122" t="s">
        <v>334</v>
      </c>
      <c r="E211" s="16"/>
      <c r="F211" s="88"/>
      <c r="G211" s="73"/>
    </row>
    <row r="212" spans="1:7" ht="17.25" customHeight="1">
      <c r="A212" s="12"/>
      <c r="B212" s="196" t="s">
        <v>327</v>
      </c>
      <c r="C212" s="197"/>
      <c r="D212" s="122" t="s">
        <v>386</v>
      </c>
      <c r="E212" s="16"/>
      <c r="F212" s="88"/>
      <c r="G212" s="73"/>
    </row>
    <row r="213" spans="1:7" ht="17.25" customHeight="1">
      <c r="A213" s="12"/>
      <c r="B213" s="201" t="s">
        <v>229</v>
      </c>
      <c r="C213" s="196"/>
      <c r="D213" s="123" t="s">
        <v>330</v>
      </c>
      <c r="E213" s="16"/>
      <c r="F213" s="88"/>
      <c r="G213" s="73"/>
    </row>
    <row r="214" spans="1:7" ht="17.25" customHeight="1">
      <c r="A214" s="12"/>
      <c r="B214" s="196" t="s">
        <v>395</v>
      </c>
      <c r="C214" s="197"/>
      <c r="D214" s="53" t="s">
        <v>328</v>
      </c>
      <c r="E214" s="16"/>
      <c r="F214" s="88"/>
      <c r="G214" s="73"/>
    </row>
    <row r="215" spans="1:7" ht="17.25" customHeight="1">
      <c r="A215" s="12"/>
      <c r="B215" s="196" t="s">
        <v>21</v>
      </c>
      <c r="C215" s="197"/>
      <c r="D215" s="18">
        <v>3200</v>
      </c>
      <c r="E215" s="19"/>
      <c r="F215" s="88"/>
      <c r="G215" s="73"/>
    </row>
    <row r="216" spans="1:7" ht="17.25" customHeight="1">
      <c r="A216" s="12"/>
      <c r="B216" s="196" t="s">
        <v>147</v>
      </c>
      <c r="C216" s="197"/>
      <c r="D216" s="15" t="s">
        <v>264</v>
      </c>
      <c r="E216" s="16"/>
      <c r="F216" s="88"/>
      <c r="G216" s="73"/>
    </row>
    <row r="217" spans="1:7" s="118" customFormat="1" ht="20.25" customHeight="1">
      <c r="A217" s="22"/>
      <c r="B217" s="196" t="s">
        <v>336</v>
      </c>
      <c r="C217" s="197"/>
      <c r="D217" s="15">
        <v>69</v>
      </c>
      <c r="E217" s="16"/>
      <c r="F217" s="88"/>
      <c r="G217" s="73"/>
    </row>
    <row r="218" spans="1:7" ht="18" customHeight="1">
      <c r="A218" s="12"/>
      <c r="B218" s="198" t="s">
        <v>426</v>
      </c>
      <c r="C218" s="199"/>
      <c r="D218" s="20">
        <v>2476</v>
      </c>
      <c r="E218" s="21"/>
      <c r="F218" s="89"/>
      <c r="G218" s="74"/>
    </row>
    <row r="219" spans="1:10" s="118" customFormat="1" ht="33.75" customHeight="1">
      <c r="A219" s="22"/>
      <c r="B219" s="200" t="s">
        <v>33</v>
      </c>
      <c r="C219" s="200"/>
      <c r="D219" s="23" t="s">
        <v>3</v>
      </c>
      <c r="E219" s="24" t="s">
        <v>335</v>
      </c>
      <c r="F219" s="90" t="s">
        <v>315</v>
      </c>
      <c r="G219" s="26" t="s">
        <v>38</v>
      </c>
      <c r="J219" s="119"/>
    </row>
    <row r="220" spans="1:7" ht="18" customHeight="1">
      <c r="A220" s="12"/>
      <c r="B220" s="27" t="s">
        <v>94</v>
      </c>
      <c r="C220" s="28"/>
      <c r="D220" s="28"/>
      <c r="E220" s="28"/>
      <c r="F220" s="94"/>
      <c r="G220" s="75"/>
    </row>
    <row r="221" spans="1:7" ht="18" customHeight="1">
      <c r="A221" s="12"/>
      <c r="B221" s="201" t="s">
        <v>295</v>
      </c>
      <c r="C221" s="196"/>
      <c r="D221" s="29" t="s">
        <v>163</v>
      </c>
      <c r="E221" s="30">
        <v>1</v>
      </c>
      <c r="F221" s="95"/>
      <c r="G221" s="76">
        <f>E221*F221</f>
        <v>0</v>
      </c>
    </row>
    <row r="222" spans="1:7" ht="18" customHeight="1">
      <c r="A222" s="12"/>
      <c r="B222" s="31" t="s">
        <v>342</v>
      </c>
      <c r="C222" s="31"/>
      <c r="D222" s="32"/>
      <c r="E222" s="33"/>
      <c r="F222" s="116"/>
      <c r="G222" s="77"/>
    </row>
    <row r="223" spans="1:7" ht="18" customHeight="1">
      <c r="A223" s="12"/>
      <c r="B223" s="189" t="s">
        <v>86</v>
      </c>
      <c r="C223" s="190"/>
      <c r="D223" s="36" t="s">
        <v>163</v>
      </c>
      <c r="E223" s="37">
        <v>1</v>
      </c>
      <c r="F223" s="95"/>
      <c r="G223" s="76">
        <f aca="true" t="shared" si="7" ref="G223:G229">E223*F223</f>
        <v>0</v>
      </c>
    </row>
    <row r="224" spans="1:7" ht="26.25" customHeight="1">
      <c r="A224" s="12"/>
      <c r="B224" s="195" t="s">
        <v>111</v>
      </c>
      <c r="C224" s="185"/>
      <c r="D224" s="36" t="s">
        <v>163</v>
      </c>
      <c r="E224" s="37">
        <v>1</v>
      </c>
      <c r="F224" s="95"/>
      <c r="G224" s="76">
        <f t="shared" si="7"/>
        <v>0</v>
      </c>
    </row>
    <row r="225" spans="1:7" ht="17.25" customHeight="1">
      <c r="A225" s="12"/>
      <c r="B225" s="195" t="s">
        <v>411</v>
      </c>
      <c r="C225" s="185"/>
      <c r="D225" s="36" t="s">
        <v>163</v>
      </c>
      <c r="E225" s="37">
        <v>1</v>
      </c>
      <c r="F225" s="95"/>
      <c r="G225" s="76">
        <f t="shared" si="7"/>
        <v>0</v>
      </c>
    </row>
    <row r="226" spans="1:7" ht="18" customHeight="1">
      <c r="A226" s="12"/>
      <c r="B226" s="189" t="s">
        <v>13</v>
      </c>
      <c r="C226" s="190"/>
      <c r="D226" s="36" t="s">
        <v>163</v>
      </c>
      <c r="E226" s="37">
        <v>1</v>
      </c>
      <c r="F226" s="95"/>
      <c r="G226" s="76">
        <f t="shared" si="7"/>
        <v>0</v>
      </c>
    </row>
    <row r="227" spans="1:7" ht="26.25" customHeight="1">
      <c r="A227" s="12"/>
      <c r="B227" s="184" t="s">
        <v>516</v>
      </c>
      <c r="C227" s="185"/>
      <c r="D227" s="36" t="s">
        <v>163</v>
      </c>
      <c r="E227" s="37">
        <v>1</v>
      </c>
      <c r="F227" s="95"/>
      <c r="G227" s="76">
        <f t="shared" si="7"/>
        <v>0</v>
      </c>
    </row>
    <row r="228" spans="1:7" ht="18" customHeight="1">
      <c r="A228" s="12"/>
      <c r="B228" s="34" t="s">
        <v>389</v>
      </c>
      <c r="C228" s="35"/>
      <c r="D228" s="36" t="s">
        <v>163</v>
      </c>
      <c r="E228" s="37">
        <v>1</v>
      </c>
      <c r="F228" s="95"/>
      <c r="G228" s="76">
        <f t="shared" si="7"/>
        <v>0</v>
      </c>
    </row>
    <row r="229" spans="1:7" ht="18" customHeight="1">
      <c r="A229" s="50"/>
      <c r="B229" s="34" t="s">
        <v>340</v>
      </c>
      <c r="C229" s="39"/>
      <c r="D229" s="36" t="s">
        <v>163</v>
      </c>
      <c r="E229" s="37">
        <v>1</v>
      </c>
      <c r="F229" s="95"/>
      <c r="G229" s="76">
        <f t="shared" si="7"/>
        <v>0</v>
      </c>
    </row>
    <row r="230" spans="1:12" ht="21.75" customHeight="1">
      <c r="A230" s="51"/>
      <c r="B230" s="135"/>
      <c r="C230" s="52"/>
      <c r="D230" s="51"/>
      <c r="E230" s="186" t="s">
        <v>320</v>
      </c>
      <c r="F230" s="186"/>
      <c r="G230" s="78">
        <f>SUM(G221:G229)</f>
        <v>0</v>
      </c>
      <c r="H230" s="133"/>
      <c r="I230" s="120"/>
      <c r="L230" s="133"/>
    </row>
    <row r="231" spans="1:12" s="117" customFormat="1" ht="21.75" customHeight="1">
      <c r="A231" s="41"/>
      <c r="B231" s="136"/>
      <c r="C231" s="42"/>
      <c r="D231" s="41"/>
      <c r="E231" s="187" t="s">
        <v>280</v>
      </c>
      <c r="F231" s="188"/>
      <c r="G231" s="79">
        <f>SUM(G229:G229)</f>
        <v>0</v>
      </c>
      <c r="H231" s="134"/>
      <c r="I231" s="121"/>
      <c r="L231" s="133"/>
    </row>
    <row r="232" spans="1:12" s="117" customFormat="1" ht="21.75" customHeight="1">
      <c r="A232" s="41"/>
      <c r="B232" s="136"/>
      <c r="C232" s="42"/>
      <c r="D232" s="41"/>
      <c r="E232" s="216" t="s">
        <v>547</v>
      </c>
      <c r="F232" s="216"/>
      <c r="G232" s="79">
        <f>G230-G231</f>
        <v>0</v>
      </c>
      <c r="H232" s="134"/>
      <c r="I232" s="121"/>
      <c r="L232" s="133"/>
    </row>
    <row r="235" spans="1:7" ht="30.75" customHeight="1">
      <c r="A235" s="4" t="s">
        <v>76</v>
      </c>
      <c r="B235" s="5"/>
      <c r="C235" s="6"/>
      <c r="D235" s="203" t="s">
        <v>196</v>
      </c>
      <c r="E235" s="203"/>
      <c r="F235" s="86"/>
      <c r="G235" s="71"/>
    </row>
    <row r="236" spans="1:7" ht="18.75">
      <c r="A236" s="7">
        <v>9</v>
      </c>
      <c r="B236" s="8" t="s">
        <v>45</v>
      </c>
      <c r="C236" s="9" t="s">
        <v>27</v>
      </c>
      <c r="D236" s="10"/>
      <c r="E236" s="11"/>
      <c r="F236" s="86"/>
      <c r="G236" s="71"/>
    </row>
    <row r="237" spans="1:7" ht="17.25" customHeight="1">
      <c r="A237" s="12"/>
      <c r="B237" s="204" t="s">
        <v>91</v>
      </c>
      <c r="C237" s="205"/>
      <c r="D237" s="13" t="s">
        <v>35</v>
      </c>
      <c r="E237" s="14"/>
      <c r="F237" s="87"/>
      <c r="G237" s="72"/>
    </row>
    <row r="238" spans="1:7" ht="17.25" customHeight="1">
      <c r="A238" s="12"/>
      <c r="B238" s="202" t="s">
        <v>287</v>
      </c>
      <c r="C238" s="196"/>
      <c r="D238" s="13" t="s">
        <v>365</v>
      </c>
      <c r="E238" s="14"/>
      <c r="F238" s="87"/>
      <c r="G238" s="72"/>
    </row>
    <row r="239" spans="1:7" ht="17.25" customHeight="1">
      <c r="A239" s="12"/>
      <c r="B239" s="202" t="s">
        <v>202</v>
      </c>
      <c r="C239" s="196"/>
      <c r="D239" s="65" t="s">
        <v>125</v>
      </c>
      <c r="E239" s="14"/>
      <c r="F239" s="87"/>
      <c r="G239" s="72"/>
    </row>
    <row r="240" spans="1:7" ht="17.25" customHeight="1">
      <c r="A240" s="12"/>
      <c r="B240" s="196" t="s">
        <v>378</v>
      </c>
      <c r="C240" s="202"/>
      <c r="D240" s="122" t="s">
        <v>143</v>
      </c>
      <c r="E240" s="16"/>
      <c r="F240" s="88"/>
      <c r="G240" s="73"/>
    </row>
    <row r="241" spans="1:7" ht="17.25" customHeight="1">
      <c r="A241" s="12"/>
      <c r="B241" s="196" t="s">
        <v>327</v>
      </c>
      <c r="C241" s="197"/>
      <c r="D241" s="122" t="s">
        <v>232</v>
      </c>
      <c r="E241" s="16"/>
      <c r="F241" s="88"/>
      <c r="G241" s="73"/>
    </row>
    <row r="242" spans="1:7" ht="17.25" customHeight="1">
      <c r="A242" s="12"/>
      <c r="B242" s="201" t="s">
        <v>229</v>
      </c>
      <c r="C242" s="196"/>
      <c r="D242" s="123" t="s">
        <v>330</v>
      </c>
      <c r="E242" s="16"/>
      <c r="F242" s="88"/>
      <c r="G242" s="73"/>
    </row>
    <row r="243" spans="1:7" ht="17.25" customHeight="1">
      <c r="A243" s="12"/>
      <c r="B243" s="196" t="s">
        <v>395</v>
      </c>
      <c r="C243" s="197"/>
      <c r="D243" s="53" t="s">
        <v>8</v>
      </c>
      <c r="E243" s="16"/>
      <c r="F243" s="88"/>
      <c r="G243" s="73"/>
    </row>
    <row r="244" spans="1:7" ht="17.25" customHeight="1">
      <c r="A244" s="12"/>
      <c r="B244" s="196" t="s">
        <v>21</v>
      </c>
      <c r="C244" s="197"/>
      <c r="D244" s="18">
        <v>4500</v>
      </c>
      <c r="E244" s="19"/>
      <c r="F244" s="88"/>
      <c r="G244" s="73"/>
    </row>
    <row r="245" spans="1:7" ht="17.25" customHeight="1">
      <c r="A245" s="12"/>
      <c r="B245" s="196" t="s">
        <v>147</v>
      </c>
      <c r="C245" s="197"/>
      <c r="D245" s="15" t="s">
        <v>170</v>
      </c>
      <c r="E245" s="16"/>
      <c r="F245" s="88"/>
      <c r="G245" s="73"/>
    </row>
    <row r="246" spans="1:7" s="118" customFormat="1" ht="20.25" customHeight="1">
      <c r="A246" s="22"/>
      <c r="B246" s="196" t="s">
        <v>336</v>
      </c>
      <c r="C246" s="197"/>
      <c r="D246" s="15">
        <v>96</v>
      </c>
      <c r="E246" s="16"/>
      <c r="F246" s="88"/>
      <c r="G246" s="73"/>
    </row>
    <row r="247" spans="1:7" ht="18" customHeight="1">
      <c r="A247" s="12"/>
      <c r="B247" s="198" t="s">
        <v>426</v>
      </c>
      <c r="C247" s="199"/>
      <c r="D247" s="20">
        <v>2498</v>
      </c>
      <c r="E247" s="21"/>
      <c r="F247" s="89"/>
      <c r="G247" s="74"/>
    </row>
    <row r="248" spans="1:10" s="118" customFormat="1" ht="33.75" customHeight="1">
      <c r="A248" s="22"/>
      <c r="B248" s="200" t="s">
        <v>33</v>
      </c>
      <c r="C248" s="200"/>
      <c r="D248" s="23" t="s">
        <v>3</v>
      </c>
      <c r="E248" s="24" t="s">
        <v>335</v>
      </c>
      <c r="F248" s="90" t="s">
        <v>315</v>
      </c>
      <c r="G248" s="26" t="s">
        <v>38</v>
      </c>
      <c r="J248" s="119"/>
    </row>
    <row r="249" spans="1:7" ht="18" customHeight="1">
      <c r="A249" s="12"/>
      <c r="B249" s="27" t="s">
        <v>94</v>
      </c>
      <c r="C249" s="28"/>
      <c r="D249" s="28"/>
      <c r="E249" s="28"/>
      <c r="F249" s="94"/>
      <c r="G249" s="75"/>
    </row>
    <row r="250" spans="1:7" ht="18" customHeight="1">
      <c r="A250" s="12"/>
      <c r="B250" s="201" t="s">
        <v>295</v>
      </c>
      <c r="C250" s="196"/>
      <c r="D250" s="29" t="s">
        <v>163</v>
      </c>
      <c r="E250" s="30">
        <v>1</v>
      </c>
      <c r="F250" s="95"/>
      <c r="G250" s="76">
        <f>E250*F250</f>
        <v>0</v>
      </c>
    </row>
    <row r="251" spans="1:7" ht="18" customHeight="1">
      <c r="A251" s="12"/>
      <c r="B251" s="31" t="s">
        <v>42</v>
      </c>
      <c r="C251" s="31"/>
      <c r="D251" s="32"/>
      <c r="E251" s="33"/>
      <c r="F251" s="116"/>
      <c r="G251" s="77"/>
    </row>
    <row r="252" spans="1:7" ht="18" customHeight="1">
      <c r="A252" s="12"/>
      <c r="B252" s="189" t="s">
        <v>86</v>
      </c>
      <c r="C252" s="190"/>
      <c r="D252" s="36" t="s">
        <v>163</v>
      </c>
      <c r="E252" s="37">
        <v>1</v>
      </c>
      <c r="F252" s="95"/>
      <c r="G252" s="76">
        <f aca="true" t="shared" si="8" ref="G252:G258">E252*F252</f>
        <v>0</v>
      </c>
    </row>
    <row r="253" spans="1:7" ht="26.25" customHeight="1">
      <c r="A253" s="12"/>
      <c r="B253" s="195" t="s">
        <v>111</v>
      </c>
      <c r="C253" s="185"/>
      <c r="D253" s="36" t="s">
        <v>163</v>
      </c>
      <c r="E253" s="37">
        <v>1</v>
      </c>
      <c r="F253" s="95"/>
      <c r="G253" s="76">
        <f t="shared" si="8"/>
        <v>0</v>
      </c>
    </row>
    <row r="254" spans="1:7" ht="17.25" customHeight="1">
      <c r="A254" s="12"/>
      <c r="B254" s="195" t="s">
        <v>411</v>
      </c>
      <c r="C254" s="185"/>
      <c r="D254" s="36" t="s">
        <v>163</v>
      </c>
      <c r="E254" s="37">
        <v>1</v>
      </c>
      <c r="F254" s="95"/>
      <c r="G254" s="76">
        <f t="shared" si="8"/>
        <v>0</v>
      </c>
    </row>
    <row r="255" spans="1:7" ht="18" customHeight="1">
      <c r="A255" s="12"/>
      <c r="B255" s="189" t="s">
        <v>13</v>
      </c>
      <c r="C255" s="190"/>
      <c r="D255" s="36" t="s">
        <v>163</v>
      </c>
      <c r="E255" s="37">
        <v>1</v>
      </c>
      <c r="F255" s="95"/>
      <c r="G255" s="76">
        <f t="shared" si="8"/>
        <v>0</v>
      </c>
    </row>
    <row r="256" spans="1:7" ht="26.25" customHeight="1">
      <c r="A256" s="12"/>
      <c r="B256" s="184" t="s">
        <v>516</v>
      </c>
      <c r="C256" s="185"/>
      <c r="D256" s="36" t="s">
        <v>163</v>
      </c>
      <c r="E256" s="37">
        <v>1</v>
      </c>
      <c r="F256" s="95"/>
      <c r="G256" s="76">
        <f t="shared" si="8"/>
        <v>0</v>
      </c>
    </row>
    <row r="257" spans="1:7" ht="18" customHeight="1">
      <c r="A257" s="12"/>
      <c r="B257" s="34" t="s">
        <v>389</v>
      </c>
      <c r="C257" s="35"/>
      <c r="D257" s="36" t="s">
        <v>163</v>
      </c>
      <c r="E257" s="37">
        <v>1</v>
      </c>
      <c r="F257" s="95"/>
      <c r="G257" s="76">
        <f t="shared" si="8"/>
        <v>0</v>
      </c>
    </row>
    <row r="258" spans="1:7" ht="18" customHeight="1">
      <c r="A258" s="50"/>
      <c r="B258" s="34" t="s">
        <v>340</v>
      </c>
      <c r="C258" s="39"/>
      <c r="D258" s="36" t="s">
        <v>163</v>
      </c>
      <c r="E258" s="37">
        <v>1</v>
      </c>
      <c r="F258" s="95"/>
      <c r="G258" s="76">
        <f t="shared" si="8"/>
        <v>0</v>
      </c>
    </row>
    <row r="259" spans="1:9" ht="21.75" customHeight="1">
      <c r="A259" s="51"/>
      <c r="B259" s="135"/>
      <c r="C259" s="52"/>
      <c r="D259" s="51"/>
      <c r="E259" s="186" t="s">
        <v>320</v>
      </c>
      <c r="F259" s="186"/>
      <c r="G259" s="78">
        <f>SUM(G250:G258)</f>
        <v>0</v>
      </c>
      <c r="H259" s="133"/>
      <c r="I259" s="133"/>
    </row>
    <row r="260" spans="1:9" s="117" customFormat="1" ht="21.75" customHeight="1">
      <c r="A260" s="41"/>
      <c r="B260" s="136"/>
      <c r="C260" s="42"/>
      <c r="D260" s="41"/>
      <c r="E260" s="187" t="s">
        <v>280</v>
      </c>
      <c r="F260" s="188"/>
      <c r="G260" s="79">
        <f>SUM(G258:G258)</f>
        <v>0</v>
      </c>
      <c r="H260" s="134"/>
      <c r="I260" s="133"/>
    </row>
    <row r="261" spans="1:9" s="117" customFormat="1" ht="21.75" customHeight="1">
      <c r="A261" s="41"/>
      <c r="B261" s="136"/>
      <c r="C261" s="42"/>
      <c r="D261" s="41"/>
      <c r="E261" s="216" t="s">
        <v>547</v>
      </c>
      <c r="F261" s="216"/>
      <c r="G261" s="79">
        <f>G259-G260</f>
        <v>0</v>
      </c>
      <c r="H261" s="134"/>
      <c r="I261" s="133"/>
    </row>
    <row r="264" spans="1:7" ht="30.75" customHeight="1">
      <c r="A264" s="4" t="s">
        <v>76</v>
      </c>
      <c r="B264" s="5"/>
      <c r="C264" s="6"/>
      <c r="D264" s="203" t="s">
        <v>196</v>
      </c>
      <c r="E264" s="203"/>
      <c r="F264" s="86"/>
      <c r="G264" s="71"/>
    </row>
    <row r="265" spans="1:7" ht="18.75">
      <c r="A265" s="7">
        <v>10</v>
      </c>
      <c r="B265" s="8" t="s">
        <v>45</v>
      </c>
      <c r="C265" s="9" t="s">
        <v>99</v>
      </c>
      <c r="D265" s="10"/>
      <c r="E265" s="11"/>
      <c r="F265" s="86"/>
      <c r="G265" s="71"/>
    </row>
    <row r="266" spans="1:7" ht="17.25" customHeight="1">
      <c r="A266" s="12"/>
      <c r="B266" s="204" t="s">
        <v>91</v>
      </c>
      <c r="C266" s="205"/>
      <c r="D266" s="13" t="s">
        <v>35</v>
      </c>
      <c r="E266" s="14"/>
      <c r="F266" s="87"/>
      <c r="G266" s="72"/>
    </row>
    <row r="267" spans="1:7" ht="17.25" customHeight="1">
      <c r="A267" s="12"/>
      <c r="B267" s="202" t="s">
        <v>287</v>
      </c>
      <c r="C267" s="196"/>
      <c r="D267" s="13" t="s">
        <v>407</v>
      </c>
      <c r="E267" s="14"/>
      <c r="F267" s="87"/>
      <c r="G267" s="72"/>
    </row>
    <row r="268" spans="1:7" ht="17.25" customHeight="1">
      <c r="A268" s="12"/>
      <c r="B268" s="202" t="s">
        <v>202</v>
      </c>
      <c r="C268" s="196"/>
      <c r="D268" s="65" t="s">
        <v>130</v>
      </c>
      <c r="E268" s="14"/>
      <c r="F268" s="87"/>
      <c r="G268" s="72"/>
    </row>
    <row r="269" spans="1:7" ht="17.25" customHeight="1">
      <c r="A269" s="12"/>
      <c r="B269" s="196" t="s">
        <v>378</v>
      </c>
      <c r="C269" s="202"/>
      <c r="D269" s="15" t="s">
        <v>353</v>
      </c>
      <c r="E269" s="16"/>
      <c r="F269" s="88"/>
      <c r="G269" s="73"/>
    </row>
    <row r="270" spans="1:7" ht="17.25" customHeight="1">
      <c r="A270" s="12"/>
      <c r="B270" s="196" t="s">
        <v>327</v>
      </c>
      <c r="C270" s="197"/>
      <c r="D270" s="122" t="s">
        <v>68</v>
      </c>
      <c r="E270" s="16"/>
      <c r="F270" s="88"/>
      <c r="G270" s="73"/>
    </row>
    <row r="271" spans="1:7" ht="17.25" customHeight="1">
      <c r="A271" s="12"/>
      <c r="B271" s="201" t="s">
        <v>229</v>
      </c>
      <c r="C271" s="196"/>
      <c r="D271" s="123" t="s">
        <v>330</v>
      </c>
      <c r="E271" s="16"/>
      <c r="F271" s="88"/>
      <c r="G271" s="73"/>
    </row>
    <row r="272" spans="1:7" ht="17.25" customHeight="1">
      <c r="A272" s="12"/>
      <c r="B272" s="196" t="s">
        <v>395</v>
      </c>
      <c r="C272" s="197"/>
      <c r="D272" s="53" t="s">
        <v>90</v>
      </c>
      <c r="E272" s="16"/>
      <c r="F272" s="88"/>
      <c r="G272" s="73"/>
    </row>
    <row r="273" spans="1:7" ht="17.25" customHeight="1">
      <c r="A273" s="12"/>
      <c r="B273" s="196" t="s">
        <v>21</v>
      </c>
      <c r="C273" s="197"/>
      <c r="D273" s="18">
        <v>5500</v>
      </c>
      <c r="E273" s="19"/>
      <c r="F273" s="88"/>
      <c r="G273" s="73"/>
    </row>
    <row r="274" spans="1:7" ht="17.25" customHeight="1">
      <c r="A274" s="12"/>
      <c r="B274" s="196" t="s">
        <v>147</v>
      </c>
      <c r="C274" s="197"/>
      <c r="D274" s="15" t="s">
        <v>191</v>
      </c>
      <c r="E274" s="16"/>
      <c r="F274" s="88"/>
      <c r="G274" s="73"/>
    </row>
    <row r="275" spans="1:7" s="118" customFormat="1" ht="20.25" customHeight="1">
      <c r="A275" s="22"/>
      <c r="B275" s="196" t="s">
        <v>336</v>
      </c>
      <c r="C275" s="197"/>
      <c r="D275" s="15">
        <v>96</v>
      </c>
      <c r="E275" s="16"/>
      <c r="F275" s="88"/>
      <c r="G275" s="73"/>
    </row>
    <row r="276" spans="1:7" ht="18" customHeight="1">
      <c r="A276" s="12"/>
      <c r="B276" s="198" t="s">
        <v>426</v>
      </c>
      <c r="C276" s="199"/>
      <c r="D276" s="20">
        <v>2998</v>
      </c>
      <c r="E276" s="21"/>
      <c r="F276" s="89"/>
      <c r="G276" s="74"/>
    </row>
    <row r="277" spans="1:10" s="118" customFormat="1" ht="33.75" customHeight="1">
      <c r="A277" s="22"/>
      <c r="B277" s="200" t="s">
        <v>33</v>
      </c>
      <c r="C277" s="200"/>
      <c r="D277" s="23" t="s">
        <v>3</v>
      </c>
      <c r="E277" s="24" t="s">
        <v>335</v>
      </c>
      <c r="F277" s="90" t="s">
        <v>315</v>
      </c>
      <c r="G277" s="26" t="s">
        <v>38</v>
      </c>
      <c r="J277" s="119"/>
    </row>
    <row r="278" spans="1:7" ht="18" customHeight="1">
      <c r="A278" s="12"/>
      <c r="B278" s="27" t="s">
        <v>94</v>
      </c>
      <c r="C278" s="28"/>
      <c r="D278" s="28"/>
      <c r="E278" s="28"/>
      <c r="F278" s="94"/>
      <c r="G278" s="75"/>
    </row>
    <row r="279" spans="1:7" ht="18" customHeight="1">
      <c r="A279" s="12"/>
      <c r="B279" s="201" t="s">
        <v>295</v>
      </c>
      <c r="C279" s="196"/>
      <c r="D279" s="29" t="s">
        <v>163</v>
      </c>
      <c r="E279" s="30">
        <v>1</v>
      </c>
      <c r="F279" s="95"/>
      <c r="G279" s="76">
        <f>E279*F279</f>
        <v>0</v>
      </c>
    </row>
    <row r="280" spans="1:7" ht="18" customHeight="1">
      <c r="A280" s="12"/>
      <c r="B280" s="31" t="s">
        <v>42</v>
      </c>
      <c r="C280" s="31"/>
      <c r="D280" s="32"/>
      <c r="E280" s="33"/>
      <c r="F280" s="116"/>
      <c r="G280" s="77"/>
    </row>
    <row r="281" spans="1:7" ht="18" customHeight="1">
      <c r="A281" s="12"/>
      <c r="B281" s="189" t="s">
        <v>86</v>
      </c>
      <c r="C281" s="190"/>
      <c r="D281" s="36" t="s">
        <v>163</v>
      </c>
      <c r="E281" s="37">
        <v>1</v>
      </c>
      <c r="F281" s="95"/>
      <c r="G281" s="76">
        <f aca="true" t="shared" si="9" ref="G281:G287">E281*F281</f>
        <v>0</v>
      </c>
    </row>
    <row r="282" spans="1:7" ht="26.25" customHeight="1">
      <c r="A282" s="12"/>
      <c r="B282" s="195" t="s">
        <v>111</v>
      </c>
      <c r="C282" s="185"/>
      <c r="D282" s="36" t="s">
        <v>163</v>
      </c>
      <c r="E282" s="37">
        <v>1</v>
      </c>
      <c r="F282" s="95"/>
      <c r="G282" s="76">
        <f t="shared" si="9"/>
        <v>0</v>
      </c>
    </row>
    <row r="283" spans="1:7" ht="17.25" customHeight="1">
      <c r="A283" s="12"/>
      <c r="B283" s="195" t="s">
        <v>411</v>
      </c>
      <c r="C283" s="185"/>
      <c r="D283" s="36" t="s">
        <v>163</v>
      </c>
      <c r="E283" s="37">
        <v>1</v>
      </c>
      <c r="F283" s="95"/>
      <c r="G283" s="76">
        <f t="shared" si="9"/>
        <v>0</v>
      </c>
    </row>
    <row r="284" spans="1:7" ht="18" customHeight="1">
      <c r="A284" s="12"/>
      <c r="B284" s="189" t="s">
        <v>13</v>
      </c>
      <c r="C284" s="190"/>
      <c r="D284" s="36" t="s">
        <v>163</v>
      </c>
      <c r="E284" s="37">
        <v>1</v>
      </c>
      <c r="F284" s="95"/>
      <c r="G284" s="76">
        <f t="shared" si="9"/>
        <v>0</v>
      </c>
    </row>
    <row r="285" spans="1:7" ht="26.25" customHeight="1">
      <c r="A285" s="12"/>
      <c r="B285" s="184" t="s">
        <v>516</v>
      </c>
      <c r="C285" s="185"/>
      <c r="D285" s="36" t="s">
        <v>163</v>
      </c>
      <c r="E285" s="37">
        <v>1</v>
      </c>
      <c r="F285" s="95"/>
      <c r="G285" s="76">
        <f t="shared" si="9"/>
        <v>0</v>
      </c>
    </row>
    <row r="286" spans="1:7" ht="18" customHeight="1">
      <c r="A286" s="12"/>
      <c r="B286" s="34" t="s">
        <v>389</v>
      </c>
      <c r="C286" s="35"/>
      <c r="D286" s="36" t="s">
        <v>163</v>
      </c>
      <c r="E286" s="37">
        <v>1</v>
      </c>
      <c r="F286" s="95"/>
      <c r="G286" s="76">
        <f t="shared" si="9"/>
        <v>0</v>
      </c>
    </row>
    <row r="287" spans="1:7" ht="18" customHeight="1">
      <c r="A287" s="50"/>
      <c r="B287" s="34" t="s">
        <v>340</v>
      </c>
      <c r="C287" s="39"/>
      <c r="D287" s="36" t="s">
        <v>163</v>
      </c>
      <c r="E287" s="37">
        <v>1</v>
      </c>
      <c r="F287" s="95"/>
      <c r="G287" s="76">
        <f t="shared" si="9"/>
        <v>0</v>
      </c>
    </row>
    <row r="288" spans="1:9" ht="21.75" customHeight="1">
      <c r="A288" s="51"/>
      <c r="B288" s="52"/>
      <c r="C288" s="52"/>
      <c r="D288" s="51"/>
      <c r="E288" s="186" t="s">
        <v>320</v>
      </c>
      <c r="F288" s="186"/>
      <c r="G288" s="78">
        <f>SUM(G279:G287)</f>
        <v>0</v>
      </c>
      <c r="I288" s="120"/>
    </row>
    <row r="289" spans="1:9" s="117" customFormat="1" ht="21.75" customHeight="1">
      <c r="A289" s="41"/>
      <c r="B289" s="42"/>
      <c r="C289" s="42"/>
      <c r="D289" s="41"/>
      <c r="E289" s="187" t="s">
        <v>280</v>
      </c>
      <c r="F289" s="188"/>
      <c r="G289" s="79">
        <f>SUM(G287:G287)</f>
        <v>0</v>
      </c>
      <c r="I289" s="121"/>
    </row>
    <row r="290" spans="1:9" s="117" customFormat="1" ht="21.75" customHeight="1">
      <c r="A290" s="41"/>
      <c r="B290" s="42"/>
      <c r="C290" s="42"/>
      <c r="D290" s="41"/>
      <c r="E290" s="216" t="s">
        <v>547</v>
      </c>
      <c r="F290" s="216"/>
      <c r="G290" s="79">
        <f>G288-G289</f>
        <v>0</v>
      </c>
      <c r="I290" s="121"/>
    </row>
    <row r="293" spans="1:7" ht="30.75" customHeight="1">
      <c r="A293" s="4" t="s">
        <v>76</v>
      </c>
      <c r="B293" s="5"/>
      <c r="C293" s="6"/>
      <c r="D293" s="203" t="s">
        <v>196</v>
      </c>
      <c r="E293" s="203"/>
      <c r="F293" s="86"/>
      <c r="G293" s="71"/>
    </row>
    <row r="294" spans="1:7" ht="18.75">
      <c r="A294" s="7">
        <v>11</v>
      </c>
      <c r="B294" s="8" t="s">
        <v>45</v>
      </c>
      <c r="C294" s="9" t="s">
        <v>364</v>
      </c>
      <c r="D294" s="10"/>
      <c r="E294" s="11"/>
      <c r="F294" s="86"/>
      <c r="G294" s="71"/>
    </row>
    <row r="295" spans="1:7" ht="17.25" customHeight="1">
      <c r="A295" s="12"/>
      <c r="B295" s="204" t="s">
        <v>91</v>
      </c>
      <c r="C295" s="205"/>
      <c r="D295" s="13" t="s">
        <v>168</v>
      </c>
      <c r="E295" s="14"/>
      <c r="F295" s="87"/>
      <c r="G295" s="72"/>
    </row>
    <row r="296" spans="1:7" ht="17.25" customHeight="1">
      <c r="A296" s="12"/>
      <c r="B296" s="202" t="s">
        <v>287</v>
      </c>
      <c r="C296" s="196"/>
      <c r="D296" s="13" t="s">
        <v>234</v>
      </c>
      <c r="E296" s="14"/>
      <c r="F296" s="87"/>
      <c r="G296" s="72"/>
    </row>
    <row r="297" spans="1:7" ht="17.25" customHeight="1">
      <c r="A297" s="12"/>
      <c r="B297" s="202" t="s">
        <v>202</v>
      </c>
      <c r="C297" s="196"/>
      <c r="D297" s="65" t="s">
        <v>316</v>
      </c>
      <c r="E297" s="14"/>
      <c r="F297" s="87"/>
      <c r="G297" s="72"/>
    </row>
    <row r="298" spans="1:7" ht="17.25" customHeight="1">
      <c r="A298" s="12"/>
      <c r="B298" s="196" t="s">
        <v>378</v>
      </c>
      <c r="C298" s="202"/>
      <c r="D298" s="15" t="s">
        <v>203</v>
      </c>
      <c r="E298" s="16"/>
      <c r="F298" s="88"/>
      <c r="G298" s="73"/>
    </row>
    <row r="299" spans="1:7" ht="17.25" customHeight="1">
      <c r="A299" s="12"/>
      <c r="B299" s="196" t="s">
        <v>327</v>
      </c>
      <c r="C299" s="197"/>
      <c r="D299" s="122" t="s">
        <v>380</v>
      </c>
      <c r="E299" s="16"/>
      <c r="F299" s="88"/>
      <c r="G299" s="73"/>
    </row>
    <row r="300" spans="1:7" ht="17.25" customHeight="1">
      <c r="A300" s="12"/>
      <c r="B300" s="201" t="s">
        <v>229</v>
      </c>
      <c r="C300" s="196"/>
      <c r="D300" s="123" t="s">
        <v>330</v>
      </c>
      <c r="E300" s="16"/>
      <c r="F300" s="88"/>
      <c r="G300" s="73"/>
    </row>
    <row r="301" spans="1:7" ht="17.25" customHeight="1">
      <c r="A301" s="12"/>
      <c r="B301" s="196" t="s">
        <v>395</v>
      </c>
      <c r="C301" s="197"/>
      <c r="D301" s="53" t="s">
        <v>355</v>
      </c>
      <c r="E301" s="16"/>
      <c r="F301" s="88"/>
      <c r="G301" s="73"/>
    </row>
    <row r="302" spans="1:7" ht="17.25" customHeight="1">
      <c r="A302" s="12"/>
      <c r="B302" s="196" t="s">
        <v>21</v>
      </c>
      <c r="C302" s="197"/>
      <c r="D302" s="18">
        <v>3500</v>
      </c>
      <c r="E302" s="19"/>
      <c r="F302" s="88"/>
      <c r="G302" s="73"/>
    </row>
    <row r="303" spans="1:7" ht="17.25" customHeight="1">
      <c r="A303" s="12"/>
      <c r="B303" s="196" t="s">
        <v>147</v>
      </c>
      <c r="C303" s="197"/>
      <c r="D303" s="15" t="s">
        <v>170</v>
      </c>
      <c r="E303" s="16"/>
      <c r="F303" s="88"/>
      <c r="G303" s="73"/>
    </row>
    <row r="304" spans="1:7" s="118" customFormat="1" ht="20.25" customHeight="1">
      <c r="A304" s="22"/>
      <c r="B304" s="196" t="s">
        <v>336</v>
      </c>
      <c r="C304" s="197"/>
      <c r="D304" s="15">
        <v>120</v>
      </c>
      <c r="E304" s="16"/>
      <c r="F304" s="88"/>
      <c r="G304" s="73"/>
    </row>
    <row r="305" spans="1:7" ht="18" customHeight="1">
      <c r="A305" s="12"/>
      <c r="B305" s="198" t="s">
        <v>426</v>
      </c>
      <c r="C305" s="199"/>
      <c r="D305" s="20">
        <v>2461</v>
      </c>
      <c r="E305" s="21"/>
      <c r="F305" s="89"/>
      <c r="G305" s="74"/>
    </row>
    <row r="306" spans="1:10" s="118" customFormat="1" ht="33.75" customHeight="1">
      <c r="A306" s="22"/>
      <c r="B306" s="200" t="s">
        <v>33</v>
      </c>
      <c r="C306" s="200"/>
      <c r="D306" s="23" t="s">
        <v>3</v>
      </c>
      <c r="E306" s="24" t="s">
        <v>335</v>
      </c>
      <c r="F306" s="90" t="s">
        <v>315</v>
      </c>
      <c r="G306" s="26" t="s">
        <v>38</v>
      </c>
      <c r="J306" s="119"/>
    </row>
    <row r="307" spans="1:7" ht="18" customHeight="1">
      <c r="A307" s="12"/>
      <c r="B307" s="27" t="s">
        <v>94</v>
      </c>
      <c r="C307" s="28"/>
      <c r="D307" s="28"/>
      <c r="E307" s="28"/>
      <c r="F307" s="94"/>
      <c r="G307" s="75"/>
    </row>
    <row r="308" spans="1:7" ht="18" customHeight="1">
      <c r="A308" s="12"/>
      <c r="B308" s="201" t="s">
        <v>295</v>
      </c>
      <c r="C308" s="196"/>
      <c r="D308" s="29" t="s">
        <v>163</v>
      </c>
      <c r="E308" s="30">
        <v>1</v>
      </c>
      <c r="F308" s="95"/>
      <c r="G308" s="76">
        <f>E308*F308</f>
        <v>0</v>
      </c>
    </row>
    <row r="309" spans="1:7" ht="18" customHeight="1">
      <c r="A309" s="12"/>
      <c r="B309" s="31" t="s">
        <v>42</v>
      </c>
      <c r="C309" s="31"/>
      <c r="D309" s="32"/>
      <c r="E309" s="33"/>
      <c r="F309" s="116"/>
      <c r="G309" s="77"/>
    </row>
    <row r="310" spans="1:7" ht="18" customHeight="1">
      <c r="A310" s="12"/>
      <c r="B310" s="189" t="s">
        <v>86</v>
      </c>
      <c r="C310" s="190"/>
      <c r="D310" s="36" t="s">
        <v>163</v>
      </c>
      <c r="E310" s="37">
        <v>1</v>
      </c>
      <c r="F310" s="95"/>
      <c r="G310" s="76">
        <f aca="true" t="shared" si="10" ref="G310:G316">E310*F310</f>
        <v>0</v>
      </c>
    </row>
    <row r="311" spans="1:7" ht="26.25" customHeight="1">
      <c r="A311" s="12"/>
      <c r="B311" s="195" t="s">
        <v>111</v>
      </c>
      <c r="C311" s="185"/>
      <c r="D311" s="36" t="s">
        <v>163</v>
      </c>
      <c r="E311" s="37">
        <v>1</v>
      </c>
      <c r="F311" s="95"/>
      <c r="G311" s="76">
        <f t="shared" si="10"/>
        <v>0</v>
      </c>
    </row>
    <row r="312" spans="1:7" ht="17.25" customHeight="1">
      <c r="A312" s="12"/>
      <c r="B312" s="195" t="s">
        <v>411</v>
      </c>
      <c r="C312" s="185"/>
      <c r="D312" s="36" t="s">
        <v>163</v>
      </c>
      <c r="E312" s="37">
        <v>1</v>
      </c>
      <c r="F312" s="95"/>
      <c r="G312" s="76">
        <f t="shared" si="10"/>
        <v>0</v>
      </c>
    </row>
    <row r="313" spans="1:7" ht="18" customHeight="1">
      <c r="A313" s="12"/>
      <c r="B313" s="189" t="s">
        <v>13</v>
      </c>
      <c r="C313" s="190"/>
      <c r="D313" s="36" t="s">
        <v>163</v>
      </c>
      <c r="E313" s="37">
        <v>1</v>
      </c>
      <c r="F313" s="95"/>
      <c r="G313" s="76">
        <f t="shared" si="10"/>
        <v>0</v>
      </c>
    </row>
    <row r="314" spans="1:7" ht="26.25" customHeight="1">
      <c r="A314" s="12"/>
      <c r="B314" s="184" t="s">
        <v>516</v>
      </c>
      <c r="C314" s="185"/>
      <c r="D314" s="36" t="s">
        <v>163</v>
      </c>
      <c r="E314" s="37">
        <v>1</v>
      </c>
      <c r="F314" s="95"/>
      <c r="G314" s="76">
        <f t="shared" si="10"/>
        <v>0</v>
      </c>
    </row>
    <row r="315" spans="1:7" ht="18" customHeight="1">
      <c r="A315" s="12"/>
      <c r="B315" s="34" t="s">
        <v>389</v>
      </c>
      <c r="C315" s="35"/>
      <c r="D315" s="36" t="s">
        <v>163</v>
      </c>
      <c r="E315" s="37">
        <v>1</v>
      </c>
      <c r="F315" s="95"/>
      <c r="G315" s="76">
        <f t="shared" si="10"/>
        <v>0</v>
      </c>
    </row>
    <row r="316" spans="1:7" ht="18" customHeight="1">
      <c r="A316" s="50"/>
      <c r="B316" s="34" t="s">
        <v>340</v>
      </c>
      <c r="C316" s="39"/>
      <c r="D316" s="36" t="s">
        <v>163</v>
      </c>
      <c r="E316" s="37">
        <v>1</v>
      </c>
      <c r="F316" s="95"/>
      <c r="G316" s="76">
        <f t="shared" si="10"/>
        <v>0</v>
      </c>
    </row>
    <row r="317" spans="1:9" ht="21.75" customHeight="1">
      <c r="A317" s="51"/>
      <c r="B317" s="52"/>
      <c r="C317" s="52"/>
      <c r="D317" s="51"/>
      <c r="E317" s="186" t="s">
        <v>320</v>
      </c>
      <c r="F317" s="186"/>
      <c r="G317" s="78">
        <f>SUM(G308:G316)</f>
        <v>0</v>
      </c>
      <c r="I317" s="120"/>
    </row>
    <row r="318" spans="1:9" s="117" customFormat="1" ht="21.75" customHeight="1">
      <c r="A318" s="41"/>
      <c r="B318" s="42"/>
      <c r="C318" s="42"/>
      <c r="D318" s="41"/>
      <c r="E318" s="187" t="s">
        <v>280</v>
      </c>
      <c r="F318" s="188"/>
      <c r="G318" s="79">
        <f>SUM(G316:G316)</f>
        <v>0</v>
      </c>
      <c r="I318" s="121"/>
    </row>
    <row r="319" spans="1:9" s="117" customFormat="1" ht="21.75" customHeight="1">
      <c r="A319" s="41"/>
      <c r="B319" s="42"/>
      <c r="C319" s="42"/>
      <c r="D319" s="41"/>
      <c r="E319" s="216" t="s">
        <v>547</v>
      </c>
      <c r="F319" s="216"/>
      <c r="G319" s="79">
        <f>G317-G318</f>
        <v>0</v>
      </c>
      <c r="I319" s="121"/>
    </row>
    <row r="322" spans="1:7" ht="30.75" customHeight="1">
      <c r="A322" s="4" t="s">
        <v>76</v>
      </c>
      <c r="B322" s="5"/>
      <c r="C322" s="6"/>
      <c r="D322" s="203" t="s">
        <v>196</v>
      </c>
      <c r="E322" s="203"/>
      <c r="F322" s="86"/>
      <c r="G322" s="71"/>
    </row>
    <row r="323" spans="1:7" ht="18.75">
      <c r="A323" s="7">
        <v>12</v>
      </c>
      <c r="B323" s="8" t="s">
        <v>45</v>
      </c>
      <c r="C323" s="9" t="s">
        <v>225</v>
      </c>
      <c r="D323" s="10"/>
      <c r="E323" s="11"/>
      <c r="F323" s="86"/>
      <c r="G323" s="71"/>
    </row>
    <row r="324" spans="1:7" ht="17.25" customHeight="1">
      <c r="A324" s="12"/>
      <c r="B324" s="204" t="s">
        <v>91</v>
      </c>
      <c r="C324" s="205"/>
      <c r="D324" s="13" t="s">
        <v>35</v>
      </c>
      <c r="E324" s="14"/>
      <c r="F324" s="87"/>
      <c r="G324" s="72"/>
    </row>
    <row r="325" spans="1:7" ht="17.25" customHeight="1">
      <c r="A325" s="12"/>
      <c r="B325" s="202" t="s">
        <v>287</v>
      </c>
      <c r="C325" s="196"/>
      <c r="D325" s="54" t="s">
        <v>407</v>
      </c>
      <c r="E325" s="14"/>
      <c r="F325" s="87"/>
      <c r="G325" s="72"/>
    </row>
    <row r="326" spans="1:7" ht="17.25" customHeight="1">
      <c r="A326" s="12"/>
      <c r="B326" s="202" t="s">
        <v>202</v>
      </c>
      <c r="C326" s="201"/>
      <c r="D326" s="128" t="s">
        <v>129</v>
      </c>
      <c r="E326" s="14"/>
      <c r="F326" s="87"/>
      <c r="G326" s="72"/>
    </row>
    <row r="327" spans="1:7" ht="17.25" customHeight="1">
      <c r="A327" s="12"/>
      <c r="B327" s="196" t="s">
        <v>378</v>
      </c>
      <c r="C327" s="202"/>
      <c r="D327" s="15" t="s">
        <v>292</v>
      </c>
      <c r="E327" s="16"/>
      <c r="F327" s="88"/>
      <c r="G327" s="73"/>
    </row>
    <row r="328" spans="1:7" ht="17.25" customHeight="1">
      <c r="A328" s="12"/>
      <c r="B328" s="196" t="s">
        <v>327</v>
      </c>
      <c r="C328" s="197"/>
      <c r="D328" s="123" t="s">
        <v>253</v>
      </c>
      <c r="E328" s="16"/>
      <c r="F328" s="88"/>
      <c r="G328" s="73"/>
    </row>
    <row r="329" spans="1:7" ht="17.25" customHeight="1">
      <c r="A329" s="12"/>
      <c r="B329" s="201" t="s">
        <v>229</v>
      </c>
      <c r="C329" s="196"/>
      <c r="D329" s="123" t="s">
        <v>330</v>
      </c>
      <c r="E329" s="16"/>
      <c r="F329" s="88"/>
      <c r="G329" s="73"/>
    </row>
    <row r="330" spans="1:7" ht="17.25" customHeight="1">
      <c r="A330" s="12"/>
      <c r="B330" s="196" t="s">
        <v>395</v>
      </c>
      <c r="C330" s="197"/>
      <c r="D330" s="53" t="s">
        <v>357</v>
      </c>
      <c r="E330" s="16"/>
      <c r="F330" s="88"/>
      <c r="G330" s="73"/>
    </row>
    <row r="331" spans="1:7" ht="17.25" customHeight="1">
      <c r="A331" s="12"/>
      <c r="B331" s="196" t="s">
        <v>21</v>
      </c>
      <c r="C331" s="197"/>
      <c r="D331" s="18">
        <v>7500</v>
      </c>
      <c r="E331" s="19"/>
      <c r="F331" s="88"/>
      <c r="G331" s="73"/>
    </row>
    <row r="332" spans="1:7" ht="17.25" customHeight="1">
      <c r="A332" s="12"/>
      <c r="B332" s="196" t="s">
        <v>147</v>
      </c>
      <c r="C332" s="197"/>
      <c r="D332" s="15" t="s">
        <v>128</v>
      </c>
      <c r="E332" s="16"/>
      <c r="F332" s="88"/>
      <c r="G332" s="73"/>
    </row>
    <row r="333" spans="1:7" s="118" customFormat="1" ht="20.25" customHeight="1">
      <c r="A333" s="22"/>
      <c r="B333" s="196" t="s">
        <v>336</v>
      </c>
      <c r="C333" s="197"/>
      <c r="D333" s="15">
        <v>107</v>
      </c>
      <c r="E333" s="16"/>
      <c r="F333" s="88"/>
      <c r="G333" s="73"/>
    </row>
    <row r="334" spans="1:7" ht="18" customHeight="1">
      <c r="A334" s="12"/>
      <c r="B334" s="198" t="s">
        <v>426</v>
      </c>
      <c r="C334" s="199"/>
      <c r="D334" s="20">
        <v>2998</v>
      </c>
      <c r="E334" s="21"/>
      <c r="F334" s="89"/>
      <c r="G334" s="74"/>
    </row>
    <row r="335" spans="1:10" s="118" customFormat="1" ht="33.75" customHeight="1">
      <c r="A335" s="22"/>
      <c r="B335" s="200" t="s">
        <v>33</v>
      </c>
      <c r="C335" s="200"/>
      <c r="D335" s="23" t="s">
        <v>3</v>
      </c>
      <c r="E335" s="24" t="s">
        <v>335</v>
      </c>
      <c r="F335" s="90" t="s">
        <v>315</v>
      </c>
      <c r="G335" s="26" t="s">
        <v>38</v>
      </c>
      <c r="J335" s="119"/>
    </row>
    <row r="336" spans="1:7" ht="18" customHeight="1">
      <c r="A336" s="12"/>
      <c r="B336" s="27" t="s">
        <v>94</v>
      </c>
      <c r="C336" s="28"/>
      <c r="D336" s="28"/>
      <c r="E336" s="28"/>
      <c r="F336" s="94"/>
      <c r="G336" s="75"/>
    </row>
    <row r="337" spans="1:7" ht="18" customHeight="1">
      <c r="A337" s="12"/>
      <c r="B337" s="201" t="s">
        <v>295</v>
      </c>
      <c r="C337" s="196"/>
      <c r="D337" s="29" t="s">
        <v>163</v>
      </c>
      <c r="E337" s="30">
        <v>1</v>
      </c>
      <c r="F337" s="95"/>
      <c r="G337" s="76">
        <f>E337*F337</f>
        <v>0</v>
      </c>
    </row>
    <row r="338" spans="1:7" ht="18" customHeight="1">
      <c r="A338" s="12"/>
      <c r="B338" s="31" t="s">
        <v>42</v>
      </c>
      <c r="C338" s="31"/>
      <c r="D338" s="32"/>
      <c r="E338" s="33"/>
      <c r="F338" s="116"/>
      <c r="G338" s="77"/>
    </row>
    <row r="339" spans="1:7" ht="18" customHeight="1">
      <c r="A339" s="12"/>
      <c r="B339" s="189" t="s">
        <v>86</v>
      </c>
      <c r="C339" s="190"/>
      <c r="D339" s="36" t="s">
        <v>163</v>
      </c>
      <c r="E339" s="37">
        <v>1</v>
      </c>
      <c r="F339" s="95"/>
      <c r="G339" s="76">
        <f aca="true" t="shared" si="11" ref="G339:G345">E339*F339</f>
        <v>0</v>
      </c>
    </row>
    <row r="340" spans="1:7" ht="26.25" customHeight="1">
      <c r="A340" s="12"/>
      <c r="B340" s="195" t="s">
        <v>111</v>
      </c>
      <c r="C340" s="185"/>
      <c r="D340" s="36" t="s">
        <v>163</v>
      </c>
      <c r="E340" s="37">
        <v>1</v>
      </c>
      <c r="F340" s="95"/>
      <c r="G340" s="76">
        <f t="shared" si="11"/>
        <v>0</v>
      </c>
    </row>
    <row r="341" spans="1:7" ht="17.25" customHeight="1">
      <c r="A341" s="12"/>
      <c r="B341" s="195" t="s">
        <v>411</v>
      </c>
      <c r="C341" s="185"/>
      <c r="D341" s="36" t="s">
        <v>163</v>
      </c>
      <c r="E341" s="37">
        <v>1</v>
      </c>
      <c r="F341" s="95"/>
      <c r="G341" s="76">
        <f t="shared" si="11"/>
        <v>0</v>
      </c>
    </row>
    <row r="342" spans="1:7" ht="18" customHeight="1">
      <c r="A342" s="12"/>
      <c r="B342" s="189" t="s">
        <v>13</v>
      </c>
      <c r="C342" s="190"/>
      <c r="D342" s="36" t="s">
        <v>163</v>
      </c>
      <c r="E342" s="37">
        <v>1</v>
      </c>
      <c r="F342" s="95"/>
      <c r="G342" s="76">
        <f t="shared" si="11"/>
        <v>0</v>
      </c>
    </row>
    <row r="343" spans="1:7" ht="26.25" customHeight="1">
      <c r="A343" s="12"/>
      <c r="B343" s="184" t="s">
        <v>516</v>
      </c>
      <c r="C343" s="185"/>
      <c r="D343" s="36" t="s">
        <v>163</v>
      </c>
      <c r="E343" s="37">
        <v>1</v>
      </c>
      <c r="F343" s="95"/>
      <c r="G343" s="76">
        <f t="shared" si="11"/>
        <v>0</v>
      </c>
    </row>
    <row r="344" spans="1:7" ht="18" customHeight="1">
      <c r="A344" s="12"/>
      <c r="B344" s="34" t="s">
        <v>389</v>
      </c>
      <c r="C344" s="35"/>
      <c r="D344" s="36" t="s">
        <v>163</v>
      </c>
      <c r="E344" s="37">
        <v>1</v>
      </c>
      <c r="F344" s="95"/>
      <c r="G344" s="76">
        <f t="shared" si="11"/>
        <v>0</v>
      </c>
    </row>
    <row r="345" spans="1:7" ht="18" customHeight="1">
      <c r="A345" s="50"/>
      <c r="B345" s="34" t="s">
        <v>340</v>
      </c>
      <c r="C345" s="39"/>
      <c r="D345" s="36" t="s">
        <v>163</v>
      </c>
      <c r="E345" s="37">
        <v>1</v>
      </c>
      <c r="F345" s="95"/>
      <c r="G345" s="76">
        <f t="shared" si="11"/>
        <v>0</v>
      </c>
    </row>
    <row r="346" spans="1:9" ht="21.75" customHeight="1">
      <c r="A346" s="51"/>
      <c r="B346" s="52"/>
      <c r="C346" s="52"/>
      <c r="D346" s="51"/>
      <c r="E346" s="186" t="s">
        <v>320</v>
      </c>
      <c r="F346" s="186"/>
      <c r="G346" s="78">
        <f>SUM(G337:G345)</f>
        <v>0</v>
      </c>
      <c r="I346" s="120"/>
    </row>
    <row r="347" spans="1:9" s="117" customFormat="1" ht="21.75" customHeight="1">
      <c r="A347" s="41"/>
      <c r="B347" s="42"/>
      <c r="C347" s="42"/>
      <c r="D347" s="41"/>
      <c r="E347" s="187" t="s">
        <v>280</v>
      </c>
      <c r="F347" s="188"/>
      <c r="G347" s="79">
        <f>SUM(G345:G345)</f>
        <v>0</v>
      </c>
      <c r="I347" s="121"/>
    </row>
    <row r="348" spans="1:9" s="117" customFormat="1" ht="21.75" customHeight="1">
      <c r="A348" s="41"/>
      <c r="B348" s="42"/>
      <c r="C348" s="42"/>
      <c r="D348" s="41"/>
      <c r="E348" s="216" t="s">
        <v>547</v>
      </c>
      <c r="F348" s="216"/>
      <c r="G348" s="79">
        <f>G346-G347</f>
        <v>0</v>
      </c>
      <c r="I348" s="121"/>
    </row>
    <row r="351" spans="1:7" ht="30.75" customHeight="1">
      <c r="A351" s="4" t="s">
        <v>76</v>
      </c>
      <c r="B351" s="5"/>
      <c r="C351" s="6"/>
      <c r="D351" s="203" t="s">
        <v>196</v>
      </c>
      <c r="E351" s="203"/>
      <c r="F351" s="86"/>
      <c r="G351" s="71"/>
    </row>
    <row r="352" spans="1:7" ht="18.75">
      <c r="A352" s="7">
        <v>13</v>
      </c>
      <c r="B352" s="8" t="s">
        <v>45</v>
      </c>
      <c r="C352" s="9" t="s">
        <v>266</v>
      </c>
      <c r="D352" s="10"/>
      <c r="E352" s="11"/>
      <c r="F352" s="86"/>
      <c r="G352" s="71"/>
    </row>
    <row r="353" spans="1:7" ht="17.25" customHeight="1">
      <c r="A353" s="12"/>
      <c r="B353" s="204" t="s">
        <v>91</v>
      </c>
      <c r="C353" s="205"/>
      <c r="D353" s="13" t="s">
        <v>168</v>
      </c>
      <c r="E353" s="14"/>
      <c r="F353" s="87"/>
      <c r="G353" s="72"/>
    </row>
    <row r="354" spans="1:7" ht="17.25" customHeight="1">
      <c r="A354" s="12"/>
      <c r="B354" s="202" t="s">
        <v>287</v>
      </c>
      <c r="C354" s="196"/>
      <c r="D354" s="54" t="s">
        <v>233</v>
      </c>
      <c r="E354" s="14"/>
      <c r="F354" s="87"/>
      <c r="G354" s="72"/>
    </row>
    <row r="355" spans="1:7" ht="17.25" customHeight="1">
      <c r="A355" s="12"/>
      <c r="B355" s="202" t="s">
        <v>202</v>
      </c>
      <c r="C355" s="201"/>
      <c r="D355" s="128" t="s">
        <v>48</v>
      </c>
      <c r="E355" s="14"/>
      <c r="F355" s="87"/>
      <c r="G355" s="72"/>
    </row>
    <row r="356" spans="1:7" ht="17.25" customHeight="1">
      <c r="A356" s="12"/>
      <c r="B356" s="196" t="s">
        <v>378</v>
      </c>
      <c r="C356" s="202"/>
      <c r="D356" s="15" t="s">
        <v>117</v>
      </c>
      <c r="E356" s="16"/>
      <c r="F356" s="88"/>
      <c r="G356" s="73"/>
    </row>
    <row r="357" spans="1:7" ht="17.25" customHeight="1">
      <c r="A357" s="12"/>
      <c r="B357" s="196" t="s">
        <v>327</v>
      </c>
      <c r="C357" s="197"/>
      <c r="D357" s="129" t="s">
        <v>243</v>
      </c>
      <c r="E357" s="16"/>
      <c r="F357" s="88"/>
      <c r="G357" s="73"/>
    </row>
    <row r="358" spans="1:7" ht="17.25" customHeight="1">
      <c r="A358" s="12"/>
      <c r="B358" s="201" t="s">
        <v>229</v>
      </c>
      <c r="C358" s="196"/>
      <c r="D358" s="123" t="s">
        <v>116</v>
      </c>
      <c r="E358" s="16"/>
      <c r="F358" s="88"/>
      <c r="G358" s="73"/>
    </row>
    <row r="359" spans="1:7" ht="17.25" customHeight="1">
      <c r="A359" s="12"/>
      <c r="B359" s="196" t="s">
        <v>395</v>
      </c>
      <c r="C359" s="197"/>
      <c r="D359" s="53" t="s">
        <v>8</v>
      </c>
      <c r="E359" s="16"/>
      <c r="F359" s="88"/>
      <c r="G359" s="73"/>
    </row>
    <row r="360" spans="1:7" ht="17.25" customHeight="1">
      <c r="A360" s="12"/>
      <c r="B360" s="196" t="s">
        <v>21</v>
      </c>
      <c r="C360" s="197"/>
      <c r="D360" s="18">
        <v>3200</v>
      </c>
      <c r="E360" s="19"/>
      <c r="F360" s="88"/>
      <c r="G360" s="73"/>
    </row>
    <row r="361" spans="1:7" ht="17.25" customHeight="1">
      <c r="A361" s="12"/>
      <c r="B361" s="196" t="s">
        <v>147</v>
      </c>
      <c r="C361" s="197"/>
      <c r="D361" s="15" t="s">
        <v>361</v>
      </c>
      <c r="E361" s="16"/>
      <c r="F361" s="88"/>
      <c r="G361" s="73"/>
    </row>
    <row r="362" spans="1:7" s="118" customFormat="1" ht="20.25" customHeight="1">
      <c r="A362" s="22"/>
      <c r="B362" s="196" t="s">
        <v>336</v>
      </c>
      <c r="C362" s="197"/>
      <c r="D362" s="15">
        <v>69</v>
      </c>
      <c r="E362" s="16"/>
      <c r="F362" s="88"/>
      <c r="G362" s="73"/>
    </row>
    <row r="363" spans="1:7" ht="18" customHeight="1">
      <c r="A363" s="12"/>
      <c r="B363" s="198" t="s">
        <v>426</v>
      </c>
      <c r="C363" s="199"/>
      <c r="D363" s="20">
        <v>2476</v>
      </c>
      <c r="E363" s="21"/>
      <c r="F363" s="89"/>
      <c r="G363" s="74"/>
    </row>
    <row r="364" spans="1:10" s="118" customFormat="1" ht="33.75" customHeight="1">
      <c r="A364" s="22"/>
      <c r="B364" s="200" t="s">
        <v>33</v>
      </c>
      <c r="C364" s="200"/>
      <c r="D364" s="23" t="s">
        <v>3</v>
      </c>
      <c r="E364" s="24" t="s">
        <v>335</v>
      </c>
      <c r="F364" s="90" t="s">
        <v>315</v>
      </c>
      <c r="G364" s="26" t="s">
        <v>38</v>
      </c>
      <c r="J364" s="119"/>
    </row>
    <row r="365" spans="1:7" ht="18" customHeight="1">
      <c r="A365" s="12"/>
      <c r="B365" s="27" t="s">
        <v>94</v>
      </c>
      <c r="C365" s="28"/>
      <c r="D365" s="28"/>
      <c r="E365" s="28"/>
      <c r="F365" s="94"/>
      <c r="G365" s="75"/>
    </row>
    <row r="366" spans="1:7" ht="18" customHeight="1">
      <c r="A366" s="12"/>
      <c r="B366" s="201" t="s">
        <v>295</v>
      </c>
      <c r="C366" s="196"/>
      <c r="D366" s="29" t="s">
        <v>163</v>
      </c>
      <c r="E366" s="30">
        <v>1</v>
      </c>
      <c r="F366" s="95"/>
      <c r="G366" s="76">
        <f>E366*F366</f>
        <v>0</v>
      </c>
    </row>
    <row r="367" spans="1:7" ht="18" customHeight="1">
      <c r="A367" s="12"/>
      <c r="B367" s="31" t="s">
        <v>42</v>
      </c>
      <c r="C367" s="31"/>
      <c r="D367" s="32"/>
      <c r="E367" s="33"/>
      <c r="F367" s="116"/>
      <c r="G367" s="77"/>
    </row>
    <row r="368" spans="1:7" ht="18" customHeight="1">
      <c r="A368" s="12"/>
      <c r="B368" s="189" t="s">
        <v>86</v>
      </c>
      <c r="C368" s="190"/>
      <c r="D368" s="36" t="s">
        <v>163</v>
      </c>
      <c r="E368" s="37">
        <v>1</v>
      </c>
      <c r="F368" s="95"/>
      <c r="G368" s="76">
        <f aca="true" t="shared" si="12" ref="G368:G374">E368*F368</f>
        <v>0</v>
      </c>
    </row>
    <row r="369" spans="1:7" ht="26.25" customHeight="1">
      <c r="A369" s="12"/>
      <c r="B369" s="195" t="s">
        <v>111</v>
      </c>
      <c r="C369" s="185"/>
      <c r="D369" s="36" t="s">
        <v>163</v>
      </c>
      <c r="E369" s="37">
        <v>1</v>
      </c>
      <c r="F369" s="95"/>
      <c r="G369" s="76">
        <f t="shared" si="12"/>
        <v>0</v>
      </c>
    </row>
    <row r="370" spans="1:7" ht="17.25" customHeight="1">
      <c r="A370" s="12"/>
      <c r="B370" s="195" t="s">
        <v>411</v>
      </c>
      <c r="C370" s="185"/>
      <c r="D370" s="36" t="s">
        <v>163</v>
      </c>
      <c r="E370" s="37">
        <v>1</v>
      </c>
      <c r="F370" s="95"/>
      <c r="G370" s="76">
        <f t="shared" si="12"/>
        <v>0</v>
      </c>
    </row>
    <row r="371" spans="1:7" ht="18" customHeight="1">
      <c r="A371" s="12"/>
      <c r="B371" s="189" t="s">
        <v>13</v>
      </c>
      <c r="C371" s="190"/>
      <c r="D371" s="36" t="s">
        <v>163</v>
      </c>
      <c r="E371" s="37">
        <v>1</v>
      </c>
      <c r="F371" s="95"/>
      <c r="G371" s="76">
        <f t="shared" si="12"/>
        <v>0</v>
      </c>
    </row>
    <row r="372" spans="1:7" ht="26.25" customHeight="1">
      <c r="A372" s="12"/>
      <c r="B372" s="184" t="s">
        <v>516</v>
      </c>
      <c r="C372" s="185"/>
      <c r="D372" s="36" t="s">
        <v>163</v>
      </c>
      <c r="E372" s="37">
        <v>1</v>
      </c>
      <c r="F372" s="95"/>
      <c r="G372" s="76">
        <f t="shared" si="12"/>
        <v>0</v>
      </c>
    </row>
    <row r="373" spans="1:7" ht="18" customHeight="1">
      <c r="A373" s="12"/>
      <c r="B373" s="34" t="s">
        <v>389</v>
      </c>
      <c r="C373" s="35"/>
      <c r="D373" s="36" t="s">
        <v>163</v>
      </c>
      <c r="E373" s="37">
        <v>1</v>
      </c>
      <c r="F373" s="95"/>
      <c r="G373" s="76">
        <f t="shared" si="12"/>
        <v>0</v>
      </c>
    </row>
    <row r="374" spans="1:7" ht="18" customHeight="1">
      <c r="A374" s="50"/>
      <c r="B374" s="34" t="s">
        <v>340</v>
      </c>
      <c r="C374" s="39"/>
      <c r="D374" s="36" t="s">
        <v>163</v>
      </c>
      <c r="E374" s="37">
        <v>1</v>
      </c>
      <c r="F374" s="95"/>
      <c r="G374" s="76">
        <f t="shared" si="12"/>
        <v>0</v>
      </c>
    </row>
    <row r="375" spans="1:9" ht="21.75" customHeight="1">
      <c r="A375" s="51"/>
      <c r="B375" s="52"/>
      <c r="C375" s="52"/>
      <c r="D375" s="51"/>
      <c r="E375" s="186" t="s">
        <v>320</v>
      </c>
      <c r="F375" s="186"/>
      <c r="G375" s="78">
        <f>SUM(G366:G374)</f>
        <v>0</v>
      </c>
      <c r="I375" s="120"/>
    </row>
    <row r="376" spans="1:9" s="117" customFormat="1" ht="21.75" customHeight="1">
      <c r="A376" s="41"/>
      <c r="B376" s="42"/>
      <c r="C376" s="42"/>
      <c r="D376" s="41"/>
      <c r="E376" s="187" t="s">
        <v>280</v>
      </c>
      <c r="F376" s="188"/>
      <c r="G376" s="79">
        <f>SUM(G374:G374)</f>
        <v>0</v>
      </c>
      <c r="I376" s="121"/>
    </row>
    <row r="377" spans="1:9" s="117" customFormat="1" ht="21.75" customHeight="1">
      <c r="A377" s="41"/>
      <c r="B377" s="42"/>
      <c r="C377" s="42"/>
      <c r="D377" s="41"/>
      <c r="E377" s="216" t="s">
        <v>547</v>
      </c>
      <c r="F377" s="216"/>
      <c r="G377" s="79">
        <f>G375-G376</f>
        <v>0</v>
      </c>
      <c r="I377" s="121"/>
    </row>
    <row r="380" spans="1:7" ht="30.75" customHeight="1">
      <c r="A380" s="4" t="s">
        <v>76</v>
      </c>
      <c r="B380" s="5"/>
      <c r="C380" s="6"/>
      <c r="D380" s="203" t="s">
        <v>196</v>
      </c>
      <c r="E380" s="203"/>
      <c r="F380" s="86"/>
      <c r="G380" s="71"/>
    </row>
    <row r="381" spans="1:7" ht="18.75">
      <c r="A381" s="7">
        <v>14</v>
      </c>
      <c r="B381" s="8" t="s">
        <v>45</v>
      </c>
      <c r="C381" s="9" t="s">
        <v>200</v>
      </c>
      <c r="D381" s="10"/>
      <c r="E381" s="11"/>
      <c r="F381" s="86"/>
      <c r="G381" s="71"/>
    </row>
    <row r="382" spans="1:7" ht="17.25" customHeight="1">
      <c r="A382" s="12"/>
      <c r="B382" s="204" t="s">
        <v>91</v>
      </c>
      <c r="C382" s="205"/>
      <c r="D382" s="13" t="s">
        <v>168</v>
      </c>
      <c r="E382" s="14"/>
      <c r="F382" s="87"/>
      <c r="G382" s="72"/>
    </row>
    <row r="383" spans="1:7" ht="17.25" customHeight="1">
      <c r="A383" s="12"/>
      <c r="B383" s="202" t="s">
        <v>287</v>
      </c>
      <c r="C383" s="196"/>
      <c r="D383" s="54" t="s">
        <v>422</v>
      </c>
      <c r="E383" s="14"/>
      <c r="F383" s="87"/>
      <c r="G383" s="72"/>
    </row>
    <row r="384" spans="1:7" ht="17.25" customHeight="1">
      <c r="A384" s="12"/>
      <c r="B384" s="202" t="s">
        <v>202</v>
      </c>
      <c r="C384" s="201"/>
      <c r="D384" s="128" t="s">
        <v>283</v>
      </c>
      <c r="E384" s="14"/>
      <c r="F384" s="87"/>
      <c r="G384" s="72"/>
    </row>
    <row r="385" spans="1:7" ht="17.25" customHeight="1">
      <c r="A385" s="12"/>
      <c r="B385" s="196" t="s">
        <v>378</v>
      </c>
      <c r="C385" s="202"/>
      <c r="D385" s="15" t="s">
        <v>143</v>
      </c>
      <c r="E385" s="16"/>
      <c r="F385" s="88"/>
      <c r="G385" s="73"/>
    </row>
    <row r="386" spans="1:7" ht="17.25" customHeight="1">
      <c r="A386" s="12"/>
      <c r="B386" s="196" t="s">
        <v>327</v>
      </c>
      <c r="C386" s="197"/>
      <c r="D386" s="129" t="s">
        <v>323</v>
      </c>
      <c r="E386" s="16"/>
      <c r="F386" s="88"/>
      <c r="G386" s="73"/>
    </row>
    <row r="387" spans="1:7" ht="17.25" customHeight="1">
      <c r="A387" s="12"/>
      <c r="B387" s="201" t="s">
        <v>229</v>
      </c>
      <c r="C387" s="196"/>
      <c r="D387" s="123" t="s">
        <v>330</v>
      </c>
      <c r="E387" s="16"/>
      <c r="F387" s="88"/>
      <c r="G387" s="73"/>
    </row>
    <row r="388" spans="1:7" ht="17.25" customHeight="1">
      <c r="A388" s="12"/>
      <c r="B388" s="196" t="s">
        <v>395</v>
      </c>
      <c r="C388" s="197"/>
      <c r="D388" s="53" t="s">
        <v>90</v>
      </c>
      <c r="E388" s="16"/>
      <c r="F388" s="88"/>
      <c r="G388" s="73"/>
    </row>
    <row r="389" spans="1:7" ht="17.25" customHeight="1">
      <c r="A389" s="12"/>
      <c r="B389" s="196" t="s">
        <v>21</v>
      </c>
      <c r="C389" s="197"/>
      <c r="D389" s="18">
        <v>3500</v>
      </c>
      <c r="E389" s="19"/>
      <c r="F389" s="88"/>
      <c r="G389" s="73"/>
    </row>
    <row r="390" spans="1:7" ht="17.25" customHeight="1">
      <c r="A390" s="12"/>
      <c r="B390" s="196" t="s">
        <v>147</v>
      </c>
      <c r="C390" s="197"/>
      <c r="D390" s="15" t="s">
        <v>128</v>
      </c>
      <c r="E390" s="16"/>
      <c r="F390" s="88"/>
      <c r="G390" s="73"/>
    </row>
    <row r="391" spans="1:7" s="118" customFormat="1" ht="20.25" customHeight="1">
      <c r="A391" s="22"/>
      <c r="B391" s="196" t="s">
        <v>336</v>
      </c>
      <c r="C391" s="197"/>
      <c r="D391" s="15">
        <v>107</v>
      </c>
      <c r="E391" s="16"/>
      <c r="F391" s="88"/>
      <c r="G391" s="73"/>
    </row>
    <row r="392" spans="1:7" ht="18" customHeight="1">
      <c r="A392" s="12"/>
      <c r="B392" s="198" t="s">
        <v>426</v>
      </c>
      <c r="C392" s="199"/>
      <c r="D392" s="20">
        <v>2998</v>
      </c>
      <c r="E392" s="21"/>
      <c r="F392" s="89"/>
      <c r="G392" s="74"/>
    </row>
    <row r="393" spans="1:10" s="118" customFormat="1" ht="33.75" customHeight="1">
      <c r="A393" s="22"/>
      <c r="B393" s="200" t="s">
        <v>33</v>
      </c>
      <c r="C393" s="200"/>
      <c r="D393" s="23" t="s">
        <v>3</v>
      </c>
      <c r="E393" s="24" t="s">
        <v>335</v>
      </c>
      <c r="F393" s="90" t="s">
        <v>315</v>
      </c>
      <c r="G393" s="26" t="s">
        <v>38</v>
      </c>
      <c r="J393" s="119"/>
    </row>
    <row r="394" spans="1:7" ht="18" customHeight="1">
      <c r="A394" s="12"/>
      <c r="B394" s="27" t="s">
        <v>94</v>
      </c>
      <c r="C394" s="28"/>
      <c r="D394" s="28"/>
      <c r="E394" s="28"/>
      <c r="F394" s="94"/>
      <c r="G394" s="75"/>
    </row>
    <row r="395" spans="1:7" ht="18" customHeight="1">
      <c r="A395" s="12"/>
      <c r="B395" s="201" t="s">
        <v>295</v>
      </c>
      <c r="C395" s="196"/>
      <c r="D395" s="29" t="s">
        <v>163</v>
      </c>
      <c r="E395" s="30">
        <v>1</v>
      </c>
      <c r="F395" s="95"/>
      <c r="G395" s="76">
        <f>E395*F395</f>
        <v>0</v>
      </c>
    </row>
    <row r="396" spans="1:7" ht="18" customHeight="1">
      <c r="A396" s="12"/>
      <c r="B396" s="31" t="s">
        <v>42</v>
      </c>
      <c r="C396" s="31"/>
      <c r="D396" s="32"/>
      <c r="E396" s="33"/>
      <c r="F396" s="116"/>
      <c r="G396" s="77"/>
    </row>
    <row r="397" spans="1:7" ht="18" customHeight="1">
      <c r="A397" s="12"/>
      <c r="B397" s="189" t="s">
        <v>86</v>
      </c>
      <c r="C397" s="190"/>
      <c r="D397" s="36" t="s">
        <v>163</v>
      </c>
      <c r="E397" s="37">
        <v>1</v>
      </c>
      <c r="F397" s="95"/>
      <c r="G397" s="76">
        <f aca="true" t="shared" si="13" ref="G397:G403">E397*F397</f>
        <v>0</v>
      </c>
    </row>
    <row r="398" spans="1:7" ht="26.25" customHeight="1">
      <c r="A398" s="12"/>
      <c r="B398" s="195" t="s">
        <v>111</v>
      </c>
      <c r="C398" s="185"/>
      <c r="D398" s="36" t="s">
        <v>163</v>
      </c>
      <c r="E398" s="37">
        <v>1</v>
      </c>
      <c r="F398" s="95"/>
      <c r="G398" s="76">
        <f t="shared" si="13"/>
        <v>0</v>
      </c>
    </row>
    <row r="399" spans="1:7" ht="17.25" customHeight="1">
      <c r="A399" s="12"/>
      <c r="B399" s="195" t="s">
        <v>411</v>
      </c>
      <c r="C399" s="185"/>
      <c r="D399" s="36" t="s">
        <v>163</v>
      </c>
      <c r="E399" s="37">
        <v>1</v>
      </c>
      <c r="F399" s="95"/>
      <c r="G399" s="76">
        <f t="shared" si="13"/>
        <v>0</v>
      </c>
    </row>
    <row r="400" spans="1:7" ht="18" customHeight="1">
      <c r="A400" s="12"/>
      <c r="B400" s="189" t="s">
        <v>13</v>
      </c>
      <c r="C400" s="190"/>
      <c r="D400" s="36" t="s">
        <v>163</v>
      </c>
      <c r="E400" s="37">
        <v>1</v>
      </c>
      <c r="F400" s="95"/>
      <c r="G400" s="76">
        <f t="shared" si="13"/>
        <v>0</v>
      </c>
    </row>
    <row r="401" spans="1:7" ht="26.25" customHeight="1">
      <c r="A401" s="12"/>
      <c r="B401" s="184" t="s">
        <v>516</v>
      </c>
      <c r="C401" s="185"/>
      <c r="D401" s="36" t="s">
        <v>163</v>
      </c>
      <c r="E401" s="37">
        <v>1</v>
      </c>
      <c r="F401" s="95"/>
      <c r="G401" s="76">
        <f t="shared" si="13"/>
        <v>0</v>
      </c>
    </row>
    <row r="402" spans="1:7" ht="18" customHeight="1">
      <c r="A402" s="12"/>
      <c r="B402" s="34" t="s">
        <v>389</v>
      </c>
      <c r="C402" s="35"/>
      <c r="D402" s="36" t="s">
        <v>163</v>
      </c>
      <c r="E402" s="37">
        <v>1</v>
      </c>
      <c r="F402" s="95"/>
      <c r="G402" s="76">
        <f t="shared" si="13"/>
        <v>0</v>
      </c>
    </row>
    <row r="403" spans="1:7" ht="18" customHeight="1">
      <c r="A403" s="50"/>
      <c r="B403" s="34" t="s">
        <v>340</v>
      </c>
      <c r="C403" s="39"/>
      <c r="D403" s="36" t="s">
        <v>163</v>
      </c>
      <c r="E403" s="37">
        <v>1</v>
      </c>
      <c r="F403" s="95"/>
      <c r="G403" s="76">
        <f t="shared" si="13"/>
        <v>0</v>
      </c>
    </row>
    <row r="404" spans="1:9" ht="21.75" customHeight="1">
      <c r="A404" s="51"/>
      <c r="B404" s="52"/>
      <c r="C404" s="52"/>
      <c r="D404" s="51"/>
      <c r="E404" s="186" t="s">
        <v>320</v>
      </c>
      <c r="F404" s="186"/>
      <c r="G404" s="78">
        <f>SUM(G395:G403)</f>
        <v>0</v>
      </c>
      <c r="I404" s="120"/>
    </row>
    <row r="405" spans="1:9" s="117" customFormat="1" ht="21.75" customHeight="1">
      <c r="A405" s="41"/>
      <c r="B405" s="42"/>
      <c r="C405" s="42"/>
      <c r="D405" s="41"/>
      <c r="E405" s="187" t="s">
        <v>280</v>
      </c>
      <c r="F405" s="188"/>
      <c r="G405" s="79">
        <f>SUM(G403:G403)</f>
        <v>0</v>
      </c>
      <c r="I405" s="121"/>
    </row>
    <row r="406" spans="1:9" s="117" customFormat="1" ht="21.75" customHeight="1">
      <c r="A406" s="41"/>
      <c r="B406" s="42"/>
      <c r="C406" s="42"/>
      <c r="D406" s="41"/>
      <c r="E406" s="216" t="s">
        <v>547</v>
      </c>
      <c r="F406" s="216"/>
      <c r="G406" s="79">
        <f>G404-G405</f>
        <v>0</v>
      </c>
      <c r="I406" s="121"/>
    </row>
    <row r="409" spans="1:7" ht="30.75" customHeight="1">
      <c r="A409" s="4" t="s">
        <v>76</v>
      </c>
      <c r="B409" s="5"/>
      <c r="C409" s="6"/>
      <c r="D409" s="203" t="s">
        <v>196</v>
      </c>
      <c r="E409" s="203"/>
      <c r="F409" s="86"/>
      <c r="G409" s="71"/>
    </row>
    <row r="410" spans="1:7" ht="18.75">
      <c r="A410" s="7">
        <v>15</v>
      </c>
      <c r="B410" s="8" t="s">
        <v>45</v>
      </c>
      <c r="C410" s="9" t="s">
        <v>59</v>
      </c>
      <c r="D410" s="10"/>
      <c r="E410" s="11"/>
      <c r="F410" s="86"/>
      <c r="G410" s="71"/>
    </row>
    <row r="411" spans="1:7" ht="17.25" customHeight="1">
      <c r="A411" s="12"/>
      <c r="B411" s="204" t="s">
        <v>91</v>
      </c>
      <c r="C411" s="205"/>
      <c r="D411" s="13" t="s">
        <v>168</v>
      </c>
      <c r="E411" s="14"/>
      <c r="F411" s="87"/>
      <c r="G411" s="72"/>
    </row>
    <row r="412" spans="1:7" ht="17.25" customHeight="1">
      <c r="A412" s="12"/>
      <c r="B412" s="202" t="s">
        <v>287</v>
      </c>
      <c r="C412" s="196"/>
      <c r="D412" s="13" t="s">
        <v>49</v>
      </c>
      <c r="E412" s="14"/>
      <c r="F412" s="87"/>
      <c r="G412" s="72"/>
    </row>
    <row r="413" spans="1:7" ht="17.25" customHeight="1">
      <c r="A413" s="12"/>
      <c r="B413" s="202" t="s">
        <v>202</v>
      </c>
      <c r="C413" s="196"/>
      <c r="D413" s="53" t="s">
        <v>261</v>
      </c>
      <c r="E413" s="14"/>
      <c r="F413" s="87"/>
      <c r="G413" s="72"/>
    </row>
    <row r="414" spans="1:7" ht="17.25" customHeight="1">
      <c r="A414" s="12"/>
      <c r="B414" s="196" t="s">
        <v>378</v>
      </c>
      <c r="C414" s="197"/>
      <c r="D414" s="122" t="s">
        <v>172</v>
      </c>
      <c r="E414" s="16"/>
      <c r="F414" s="88"/>
      <c r="G414" s="73"/>
    </row>
    <row r="415" spans="1:7" ht="17.25" customHeight="1">
      <c r="A415" s="12"/>
      <c r="B415" s="196" t="s">
        <v>327</v>
      </c>
      <c r="C415" s="197"/>
      <c r="D415" s="122" t="s">
        <v>351</v>
      </c>
      <c r="E415" s="16"/>
      <c r="F415" s="88"/>
      <c r="G415" s="73"/>
    </row>
    <row r="416" spans="1:7" ht="17.25" customHeight="1">
      <c r="A416" s="12"/>
      <c r="B416" s="201" t="s">
        <v>229</v>
      </c>
      <c r="C416" s="196"/>
      <c r="D416" s="123" t="s">
        <v>116</v>
      </c>
      <c r="E416" s="16"/>
      <c r="F416" s="88"/>
      <c r="G416" s="73"/>
    </row>
    <row r="417" spans="1:7" ht="17.25" customHeight="1">
      <c r="A417" s="12"/>
      <c r="B417" s="196" t="s">
        <v>395</v>
      </c>
      <c r="C417" s="197"/>
      <c r="D417" s="53" t="s">
        <v>328</v>
      </c>
      <c r="E417" s="16"/>
      <c r="F417" s="88"/>
      <c r="G417" s="73"/>
    </row>
    <row r="418" spans="1:7" ht="17.25" customHeight="1">
      <c r="A418" s="12"/>
      <c r="B418" s="196" t="s">
        <v>21</v>
      </c>
      <c r="C418" s="197"/>
      <c r="D418" s="18">
        <v>3500</v>
      </c>
      <c r="E418" s="19"/>
      <c r="F418" s="88"/>
      <c r="G418" s="73"/>
    </row>
    <row r="419" spans="1:7" ht="17.25" customHeight="1">
      <c r="A419" s="12"/>
      <c r="B419" s="196" t="s">
        <v>147</v>
      </c>
      <c r="C419" s="197"/>
      <c r="D419" s="15" t="s">
        <v>170</v>
      </c>
      <c r="E419" s="16"/>
      <c r="F419" s="88"/>
      <c r="G419" s="73"/>
    </row>
    <row r="420" spans="1:7" s="118" customFormat="1" ht="20.25" customHeight="1">
      <c r="A420" s="22"/>
      <c r="B420" s="196" t="s">
        <v>336</v>
      </c>
      <c r="C420" s="197"/>
      <c r="D420" s="15">
        <v>96</v>
      </c>
      <c r="E420" s="16"/>
      <c r="F420" s="88"/>
      <c r="G420" s="73"/>
    </row>
    <row r="421" spans="1:7" ht="18" customHeight="1">
      <c r="A421" s="12"/>
      <c r="B421" s="198" t="s">
        <v>426</v>
      </c>
      <c r="C421" s="199"/>
      <c r="D421" s="20">
        <v>2999</v>
      </c>
      <c r="E421" s="21"/>
      <c r="F421" s="89"/>
      <c r="G421" s="74"/>
    </row>
    <row r="422" spans="1:10" s="118" customFormat="1" ht="33.75" customHeight="1">
      <c r="A422" s="22"/>
      <c r="B422" s="200" t="s">
        <v>33</v>
      </c>
      <c r="C422" s="200"/>
      <c r="D422" s="23" t="s">
        <v>3</v>
      </c>
      <c r="E422" s="24" t="s">
        <v>335</v>
      </c>
      <c r="F422" s="90" t="s">
        <v>315</v>
      </c>
      <c r="G422" s="26" t="s">
        <v>38</v>
      </c>
      <c r="J422" s="119"/>
    </row>
    <row r="423" spans="1:7" ht="18" customHeight="1">
      <c r="A423" s="12"/>
      <c r="B423" s="27" t="s">
        <v>94</v>
      </c>
      <c r="C423" s="28"/>
      <c r="D423" s="28"/>
      <c r="E423" s="28"/>
      <c r="F423" s="94"/>
      <c r="G423" s="75"/>
    </row>
    <row r="424" spans="1:7" ht="18" customHeight="1">
      <c r="A424" s="12"/>
      <c r="B424" s="201" t="s">
        <v>295</v>
      </c>
      <c r="C424" s="196"/>
      <c r="D424" s="29" t="s">
        <v>163</v>
      </c>
      <c r="E424" s="30">
        <v>1</v>
      </c>
      <c r="F424" s="95"/>
      <c r="G424" s="76">
        <f>E424*F424</f>
        <v>0</v>
      </c>
    </row>
    <row r="425" spans="1:7" ht="18" customHeight="1">
      <c r="A425" s="12"/>
      <c r="B425" s="31" t="s">
        <v>42</v>
      </c>
      <c r="C425" s="31"/>
      <c r="D425" s="32"/>
      <c r="E425" s="33"/>
      <c r="F425" s="116"/>
      <c r="G425" s="77"/>
    </row>
    <row r="426" spans="1:7" ht="18" customHeight="1">
      <c r="A426" s="12"/>
      <c r="B426" s="189" t="s">
        <v>86</v>
      </c>
      <c r="C426" s="190"/>
      <c r="D426" s="36" t="s">
        <v>163</v>
      </c>
      <c r="E426" s="37">
        <v>1</v>
      </c>
      <c r="F426" s="95"/>
      <c r="G426" s="76">
        <f aca="true" t="shared" si="14" ref="G426:G432">E426*F426</f>
        <v>0</v>
      </c>
    </row>
    <row r="427" spans="1:7" ht="26.25" customHeight="1">
      <c r="A427" s="12"/>
      <c r="B427" s="195" t="s">
        <v>111</v>
      </c>
      <c r="C427" s="185"/>
      <c r="D427" s="36" t="s">
        <v>163</v>
      </c>
      <c r="E427" s="37">
        <v>1</v>
      </c>
      <c r="F427" s="95"/>
      <c r="G427" s="76">
        <f t="shared" si="14"/>
        <v>0</v>
      </c>
    </row>
    <row r="428" spans="1:7" ht="17.25" customHeight="1">
      <c r="A428" s="12"/>
      <c r="B428" s="195" t="s">
        <v>411</v>
      </c>
      <c r="C428" s="185"/>
      <c r="D428" s="36" t="s">
        <v>163</v>
      </c>
      <c r="E428" s="37">
        <v>1</v>
      </c>
      <c r="F428" s="95"/>
      <c r="G428" s="76">
        <f t="shared" si="14"/>
        <v>0</v>
      </c>
    </row>
    <row r="429" spans="1:7" ht="26.25" customHeight="1">
      <c r="A429" s="12"/>
      <c r="B429" s="184" t="s">
        <v>516</v>
      </c>
      <c r="C429" s="185"/>
      <c r="D429" s="36" t="s">
        <v>163</v>
      </c>
      <c r="E429" s="37">
        <v>1</v>
      </c>
      <c r="F429" s="95"/>
      <c r="G429" s="76">
        <f t="shared" si="14"/>
        <v>0</v>
      </c>
    </row>
    <row r="430" spans="1:7" ht="18" customHeight="1">
      <c r="A430" s="12"/>
      <c r="B430" s="189" t="s">
        <v>13</v>
      </c>
      <c r="C430" s="190"/>
      <c r="D430" s="36" t="s">
        <v>163</v>
      </c>
      <c r="E430" s="37">
        <v>1</v>
      </c>
      <c r="F430" s="95"/>
      <c r="G430" s="76">
        <f t="shared" si="14"/>
        <v>0</v>
      </c>
    </row>
    <row r="431" spans="1:7" ht="18" customHeight="1">
      <c r="A431" s="12"/>
      <c r="B431" s="34" t="s">
        <v>389</v>
      </c>
      <c r="C431" s="35"/>
      <c r="D431" s="36" t="s">
        <v>163</v>
      </c>
      <c r="E431" s="37">
        <v>1</v>
      </c>
      <c r="F431" s="95"/>
      <c r="G431" s="76">
        <f t="shared" si="14"/>
        <v>0</v>
      </c>
    </row>
    <row r="432" spans="1:7" ht="18" customHeight="1">
      <c r="A432" s="50"/>
      <c r="B432" s="34" t="s">
        <v>340</v>
      </c>
      <c r="C432" s="39"/>
      <c r="D432" s="36" t="s">
        <v>163</v>
      </c>
      <c r="E432" s="37">
        <v>1</v>
      </c>
      <c r="F432" s="95"/>
      <c r="G432" s="76">
        <f t="shared" si="14"/>
        <v>0</v>
      </c>
    </row>
    <row r="433" spans="1:9" ht="21.75" customHeight="1">
      <c r="A433" s="51"/>
      <c r="B433" s="52"/>
      <c r="C433" s="52"/>
      <c r="D433" s="51"/>
      <c r="E433" s="186" t="s">
        <v>320</v>
      </c>
      <c r="F433" s="186"/>
      <c r="G433" s="78">
        <f>SUM(G424:G432)</f>
        <v>0</v>
      </c>
      <c r="I433" s="120"/>
    </row>
    <row r="434" spans="1:9" s="117" customFormat="1" ht="21.75" customHeight="1">
      <c r="A434" s="41"/>
      <c r="B434" s="42"/>
      <c r="C434" s="42"/>
      <c r="D434" s="41"/>
      <c r="E434" s="187" t="s">
        <v>280</v>
      </c>
      <c r="F434" s="188"/>
      <c r="G434" s="79">
        <f>SUM(G432:G432)</f>
        <v>0</v>
      </c>
      <c r="I434" s="121"/>
    </row>
    <row r="435" spans="1:9" s="117" customFormat="1" ht="21.75" customHeight="1">
      <c r="A435" s="41"/>
      <c r="B435" s="42"/>
      <c r="C435" s="42"/>
      <c r="D435" s="41"/>
      <c r="E435" s="216" t="s">
        <v>547</v>
      </c>
      <c r="F435" s="216"/>
      <c r="G435" s="79">
        <f>G433-G434</f>
        <v>0</v>
      </c>
      <c r="I435" s="121"/>
    </row>
    <row r="438" spans="1:7" ht="30.75" customHeight="1">
      <c r="A438" s="4" t="s">
        <v>76</v>
      </c>
      <c r="B438" s="5"/>
      <c r="C438" s="6"/>
      <c r="D438" s="203" t="s">
        <v>196</v>
      </c>
      <c r="E438" s="203"/>
      <c r="F438" s="86"/>
      <c r="G438" s="71"/>
    </row>
    <row r="439" spans="1:7" ht="18.75">
      <c r="A439" s="7">
        <v>16</v>
      </c>
      <c r="B439" s="8" t="s">
        <v>45</v>
      </c>
      <c r="C439" s="9" t="s">
        <v>293</v>
      </c>
      <c r="D439" s="10"/>
      <c r="E439" s="11"/>
      <c r="F439" s="86"/>
      <c r="G439" s="71"/>
    </row>
    <row r="440" spans="1:7" ht="17.25" customHeight="1">
      <c r="A440" s="12"/>
      <c r="B440" s="204" t="s">
        <v>91</v>
      </c>
      <c r="C440" s="205"/>
      <c r="D440" s="13" t="s">
        <v>35</v>
      </c>
      <c r="E440" s="14"/>
      <c r="F440" s="87"/>
      <c r="G440" s="72"/>
    </row>
    <row r="441" spans="1:7" ht="17.25" customHeight="1">
      <c r="A441" s="12"/>
      <c r="B441" s="202" t="s">
        <v>287</v>
      </c>
      <c r="C441" s="196"/>
      <c r="D441" s="54" t="s">
        <v>407</v>
      </c>
      <c r="E441" s="14"/>
      <c r="F441" s="87"/>
      <c r="G441" s="72"/>
    </row>
    <row r="442" spans="1:7" ht="17.25" customHeight="1">
      <c r="A442" s="12"/>
      <c r="B442" s="202" t="s">
        <v>202</v>
      </c>
      <c r="C442" s="201"/>
      <c r="D442" s="128" t="s">
        <v>363</v>
      </c>
      <c r="E442" s="14"/>
      <c r="F442" s="87"/>
      <c r="G442" s="72"/>
    </row>
    <row r="443" spans="1:7" ht="17.25" customHeight="1">
      <c r="A443" s="12"/>
      <c r="B443" s="196" t="s">
        <v>378</v>
      </c>
      <c r="C443" s="202"/>
      <c r="D443" s="15" t="s">
        <v>143</v>
      </c>
      <c r="E443" s="16"/>
      <c r="F443" s="88"/>
      <c r="G443" s="73"/>
    </row>
    <row r="444" spans="1:7" ht="17.25" customHeight="1">
      <c r="A444" s="12"/>
      <c r="B444" s="196" t="s">
        <v>327</v>
      </c>
      <c r="C444" s="197"/>
      <c r="D444" s="123" t="s">
        <v>66</v>
      </c>
      <c r="E444" s="16"/>
      <c r="F444" s="88"/>
      <c r="G444" s="73"/>
    </row>
    <row r="445" spans="1:7" ht="17.25" customHeight="1">
      <c r="A445" s="12"/>
      <c r="B445" s="201" t="s">
        <v>229</v>
      </c>
      <c r="C445" s="196"/>
      <c r="D445" s="123" t="s">
        <v>330</v>
      </c>
      <c r="E445" s="16"/>
      <c r="F445" s="88"/>
      <c r="G445" s="73"/>
    </row>
    <row r="446" spans="1:7" ht="17.25" customHeight="1">
      <c r="A446" s="12"/>
      <c r="B446" s="196" t="s">
        <v>395</v>
      </c>
      <c r="C446" s="197"/>
      <c r="D446" s="53" t="s">
        <v>90</v>
      </c>
      <c r="E446" s="16"/>
      <c r="F446" s="88"/>
      <c r="G446" s="73"/>
    </row>
    <row r="447" spans="1:7" ht="17.25" customHeight="1">
      <c r="A447" s="12"/>
      <c r="B447" s="196" t="s">
        <v>21</v>
      </c>
      <c r="C447" s="197"/>
      <c r="D447" s="18">
        <v>5500</v>
      </c>
      <c r="E447" s="19"/>
      <c r="F447" s="88"/>
      <c r="G447" s="73"/>
    </row>
    <row r="448" spans="1:7" ht="17.25" customHeight="1">
      <c r="A448" s="12"/>
      <c r="B448" s="196" t="s">
        <v>147</v>
      </c>
      <c r="C448" s="197"/>
      <c r="D448" s="15" t="s">
        <v>170</v>
      </c>
      <c r="E448" s="16"/>
      <c r="F448" s="88"/>
      <c r="G448" s="73"/>
    </row>
    <row r="449" spans="1:7" s="118" customFormat="1" ht="20.25" customHeight="1">
      <c r="A449" s="22"/>
      <c r="B449" s="196" t="s">
        <v>336</v>
      </c>
      <c r="C449" s="197"/>
      <c r="D449" s="15">
        <v>92</v>
      </c>
      <c r="E449" s="16"/>
      <c r="F449" s="88"/>
      <c r="G449" s="73"/>
    </row>
    <row r="450" spans="1:7" ht="18" customHeight="1">
      <c r="A450" s="12"/>
      <c r="B450" s="198" t="s">
        <v>426</v>
      </c>
      <c r="C450" s="199"/>
      <c r="D450" s="20">
        <v>2977</v>
      </c>
      <c r="E450" s="21"/>
      <c r="F450" s="89"/>
      <c r="G450" s="74"/>
    </row>
    <row r="451" spans="1:10" s="118" customFormat="1" ht="33.75" customHeight="1">
      <c r="A451" s="22"/>
      <c r="B451" s="200" t="s">
        <v>33</v>
      </c>
      <c r="C451" s="200"/>
      <c r="D451" s="23" t="s">
        <v>3</v>
      </c>
      <c r="E451" s="24" t="s">
        <v>335</v>
      </c>
      <c r="F451" s="90" t="s">
        <v>315</v>
      </c>
      <c r="G451" s="26" t="s">
        <v>38</v>
      </c>
      <c r="J451" s="119"/>
    </row>
    <row r="452" spans="1:7" ht="18" customHeight="1">
      <c r="A452" s="12"/>
      <c r="B452" s="27" t="s">
        <v>94</v>
      </c>
      <c r="C452" s="28"/>
      <c r="D452" s="28"/>
      <c r="E452" s="28"/>
      <c r="F452" s="94"/>
      <c r="G452" s="75"/>
    </row>
    <row r="453" spans="1:7" ht="18" customHeight="1">
      <c r="A453" s="12"/>
      <c r="B453" s="201" t="s">
        <v>295</v>
      </c>
      <c r="C453" s="196"/>
      <c r="D453" s="29" t="s">
        <v>163</v>
      </c>
      <c r="E453" s="30">
        <v>1</v>
      </c>
      <c r="F453" s="95"/>
      <c r="G453" s="76">
        <f>E453*F453</f>
        <v>0</v>
      </c>
    </row>
    <row r="454" spans="1:7" ht="18" customHeight="1">
      <c r="A454" s="12"/>
      <c r="B454" s="31" t="s">
        <v>42</v>
      </c>
      <c r="C454" s="31"/>
      <c r="D454" s="32"/>
      <c r="E454" s="33"/>
      <c r="F454" s="116"/>
      <c r="G454" s="77"/>
    </row>
    <row r="455" spans="1:7" ht="18" customHeight="1">
      <c r="A455" s="12"/>
      <c r="B455" s="189" t="s">
        <v>86</v>
      </c>
      <c r="C455" s="190"/>
      <c r="D455" s="36" t="s">
        <v>163</v>
      </c>
      <c r="E455" s="37">
        <v>1</v>
      </c>
      <c r="F455" s="95"/>
      <c r="G455" s="76">
        <f aca="true" t="shared" si="15" ref="G455:G461">E455*F455</f>
        <v>0</v>
      </c>
    </row>
    <row r="456" spans="1:7" ht="26.25" customHeight="1">
      <c r="A456" s="12"/>
      <c r="B456" s="195" t="s">
        <v>111</v>
      </c>
      <c r="C456" s="185"/>
      <c r="D456" s="36" t="s">
        <v>163</v>
      </c>
      <c r="E456" s="37">
        <v>1</v>
      </c>
      <c r="F456" s="95"/>
      <c r="G456" s="76">
        <f t="shared" si="15"/>
        <v>0</v>
      </c>
    </row>
    <row r="457" spans="1:7" ht="17.25" customHeight="1">
      <c r="A457" s="12"/>
      <c r="B457" s="195" t="s">
        <v>411</v>
      </c>
      <c r="C457" s="185"/>
      <c r="D457" s="36" t="s">
        <v>163</v>
      </c>
      <c r="E457" s="37">
        <v>1</v>
      </c>
      <c r="F457" s="95"/>
      <c r="G457" s="76">
        <f t="shared" si="15"/>
        <v>0</v>
      </c>
    </row>
    <row r="458" spans="1:7" ht="18" customHeight="1">
      <c r="A458" s="12"/>
      <c r="B458" s="189" t="s">
        <v>13</v>
      </c>
      <c r="C458" s="190"/>
      <c r="D458" s="36" t="s">
        <v>163</v>
      </c>
      <c r="E458" s="37">
        <v>1</v>
      </c>
      <c r="F458" s="95"/>
      <c r="G458" s="76">
        <f t="shared" si="15"/>
        <v>0</v>
      </c>
    </row>
    <row r="459" spans="1:7" ht="26.25" customHeight="1">
      <c r="A459" s="12"/>
      <c r="B459" s="184" t="s">
        <v>516</v>
      </c>
      <c r="C459" s="185"/>
      <c r="D459" s="36" t="s">
        <v>163</v>
      </c>
      <c r="E459" s="37">
        <v>1</v>
      </c>
      <c r="F459" s="95"/>
      <c r="G459" s="76">
        <f t="shared" si="15"/>
        <v>0</v>
      </c>
    </row>
    <row r="460" spans="1:7" ht="18" customHeight="1">
      <c r="A460" s="12"/>
      <c r="B460" s="34" t="s">
        <v>389</v>
      </c>
      <c r="C460" s="35"/>
      <c r="D460" s="36" t="s">
        <v>163</v>
      </c>
      <c r="E460" s="37">
        <v>1</v>
      </c>
      <c r="F460" s="95"/>
      <c r="G460" s="76">
        <f t="shared" si="15"/>
        <v>0</v>
      </c>
    </row>
    <row r="461" spans="1:7" ht="18" customHeight="1">
      <c r="A461" s="50"/>
      <c r="B461" s="34" t="s">
        <v>340</v>
      </c>
      <c r="C461" s="39"/>
      <c r="D461" s="36" t="s">
        <v>163</v>
      </c>
      <c r="E461" s="37">
        <v>1</v>
      </c>
      <c r="F461" s="95"/>
      <c r="G461" s="76">
        <f t="shared" si="15"/>
        <v>0</v>
      </c>
    </row>
    <row r="462" spans="1:9" ht="21.75" customHeight="1">
      <c r="A462" s="51"/>
      <c r="B462" s="52"/>
      <c r="C462" s="52"/>
      <c r="D462" s="51"/>
      <c r="E462" s="186" t="s">
        <v>320</v>
      </c>
      <c r="F462" s="186"/>
      <c r="G462" s="78">
        <f>SUM(G453:G461)</f>
        <v>0</v>
      </c>
      <c r="I462" s="120"/>
    </row>
    <row r="463" spans="1:9" s="117" customFormat="1" ht="21.75" customHeight="1">
      <c r="A463" s="41"/>
      <c r="B463" s="42"/>
      <c r="C463" s="42"/>
      <c r="D463" s="41"/>
      <c r="E463" s="187" t="s">
        <v>280</v>
      </c>
      <c r="F463" s="188"/>
      <c r="G463" s="79">
        <f>SUM(G461:G461)</f>
        <v>0</v>
      </c>
      <c r="I463" s="121"/>
    </row>
    <row r="464" spans="1:9" s="117" customFormat="1" ht="21.75" customHeight="1">
      <c r="A464" s="41"/>
      <c r="B464" s="42"/>
      <c r="C464" s="42"/>
      <c r="D464" s="41"/>
      <c r="E464" s="216" t="s">
        <v>547</v>
      </c>
      <c r="F464" s="216"/>
      <c r="G464" s="79">
        <f>G462-G463</f>
        <v>0</v>
      </c>
      <c r="I464" s="121"/>
    </row>
    <row r="467" spans="1:7" ht="30.75" customHeight="1">
      <c r="A467" s="4" t="s">
        <v>76</v>
      </c>
      <c r="B467" s="5"/>
      <c r="C467" s="6"/>
      <c r="D467" s="203" t="s">
        <v>196</v>
      </c>
      <c r="E467" s="203"/>
      <c r="F467" s="86"/>
      <c r="G467" s="71"/>
    </row>
    <row r="468" spans="1:7" ht="18.75">
      <c r="A468" s="7">
        <v>17</v>
      </c>
      <c r="B468" s="8" t="s">
        <v>45</v>
      </c>
      <c r="C468" s="9" t="s">
        <v>269</v>
      </c>
      <c r="D468" s="10"/>
      <c r="E468" s="11"/>
      <c r="F468" s="86"/>
      <c r="G468" s="71"/>
    </row>
    <row r="469" spans="1:7" ht="17.25" customHeight="1">
      <c r="A469" s="12"/>
      <c r="B469" s="204" t="s">
        <v>91</v>
      </c>
      <c r="C469" s="205"/>
      <c r="D469" s="13" t="s">
        <v>35</v>
      </c>
      <c r="E469" s="14"/>
      <c r="F469" s="87"/>
      <c r="G469" s="72"/>
    </row>
    <row r="470" spans="1:7" ht="17.25" customHeight="1">
      <c r="A470" s="12"/>
      <c r="B470" s="202" t="s">
        <v>287</v>
      </c>
      <c r="C470" s="196"/>
      <c r="D470" s="54" t="s">
        <v>256</v>
      </c>
      <c r="E470" s="14"/>
      <c r="F470" s="87"/>
      <c r="G470" s="72"/>
    </row>
    <row r="471" spans="1:7" ht="17.25" customHeight="1">
      <c r="A471" s="12"/>
      <c r="B471" s="202" t="s">
        <v>202</v>
      </c>
      <c r="C471" s="201"/>
      <c r="D471" s="128" t="s">
        <v>249</v>
      </c>
      <c r="E471" s="14"/>
      <c r="F471" s="87"/>
      <c r="G471" s="72"/>
    </row>
    <row r="472" spans="1:7" ht="17.25" customHeight="1">
      <c r="A472" s="12"/>
      <c r="B472" s="196" t="s">
        <v>378</v>
      </c>
      <c r="C472" s="202"/>
      <c r="D472" s="15" t="s">
        <v>417</v>
      </c>
      <c r="E472" s="16"/>
      <c r="F472" s="88"/>
      <c r="G472" s="73"/>
    </row>
    <row r="473" spans="1:7" ht="17.25" customHeight="1">
      <c r="A473" s="12"/>
      <c r="B473" s="196" t="s">
        <v>327</v>
      </c>
      <c r="C473" s="197"/>
      <c r="D473" s="122" t="s">
        <v>392</v>
      </c>
      <c r="E473" s="16"/>
      <c r="F473" s="88"/>
      <c r="G473" s="73"/>
    </row>
    <row r="474" spans="1:7" ht="17.25" customHeight="1">
      <c r="A474" s="12"/>
      <c r="B474" s="201" t="s">
        <v>229</v>
      </c>
      <c r="C474" s="196"/>
      <c r="D474" s="123" t="s">
        <v>330</v>
      </c>
      <c r="E474" s="16"/>
      <c r="F474" s="88"/>
      <c r="G474" s="73"/>
    </row>
    <row r="475" spans="1:7" ht="17.25" customHeight="1">
      <c r="A475" s="12"/>
      <c r="B475" s="196" t="s">
        <v>395</v>
      </c>
      <c r="C475" s="197"/>
      <c r="D475" s="53" t="s">
        <v>90</v>
      </c>
      <c r="E475" s="16"/>
      <c r="F475" s="88"/>
      <c r="G475" s="73"/>
    </row>
    <row r="476" spans="1:7" ht="17.25" customHeight="1">
      <c r="A476" s="12"/>
      <c r="B476" s="196" t="s">
        <v>21</v>
      </c>
      <c r="C476" s="197"/>
      <c r="D476" s="18">
        <v>4800</v>
      </c>
      <c r="E476" s="19"/>
      <c r="F476" s="88"/>
      <c r="G476" s="73"/>
    </row>
    <row r="477" spans="1:7" ht="17.25" customHeight="1">
      <c r="A477" s="12"/>
      <c r="B477" s="196" t="s">
        <v>147</v>
      </c>
      <c r="C477" s="197"/>
      <c r="D477" s="15" t="s">
        <v>128</v>
      </c>
      <c r="E477" s="16"/>
      <c r="F477" s="88"/>
      <c r="G477" s="73"/>
    </row>
    <row r="478" spans="1:7" s="118" customFormat="1" ht="20.25" customHeight="1">
      <c r="A478" s="22"/>
      <c r="B478" s="196" t="s">
        <v>336</v>
      </c>
      <c r="C478" s="197"/>
      <c r="D478" s="15">
        <v>90</v>
      </c>
      <c r="E478" s="16"/>
      <c r="F478" s="88"/>
      <c r="G478" s="73"/>
    </row>
    <row r="479" spans="1:7" ht="18" customHeight="1">
      <c r="A479" s="12"/>
      <c r="B479" s="198" t="s">
        <v>426</v>
      </c>
      <c r="C479" s="199"/>
      <c r="D479" s="20">
        <v>2998</v>
      </c>
      <c r="E479" s="21"/>
      <c r="F479" s="89"/>
      <c r="G479" s="74"/>
    </row>
    <row r="480" spans="1:10" s="118" customFormat="1" ht="33.75" customHeight="1">
      <c r="A480" s="22"/>
      <c r="B480" s="200" t="s">
        <v>33</v>
      </c>
      <c r="C480" s="200"/>
      <c r="D480" s="23" t="s">
        <v>3</v>
      </c>
      <c r="E480" s="24" t="s">
        <v>335</v>
      </c>
      <c r="F480" s="90" t="s">
        <v>315</v>
      </c>
      <c r="G480" s="26" t="s">
        <v>38</v>
      </c>
      <c r="J480" s="119"/>
    </row>
    <row r="481" spans="1:7" ht="18" customHeight="1">
      <c r="A481" s="12"/>
      <c r="B481" s="27" t="s">
        <v>94</v>
      </c>
      <c r="C481" s="28"/>
      <c r="D481" s="28"/>
      <c r="E481" s="28"/>
      <c r="F481" s="94"/>
      <c r="G481" s="75"/>
    </row>
    <row r="482" spans="1:7" ht="18" customHeight="1">
      <c r="A482" s="12"/>
      <c r="B482" s="201" t="s">
        <v>295</v>
      </c>
      <c r="C482" s="196"/>
      <c r="D482" s="29" t="s">
        <v>163</v>
      </c>
      <c r="E482" s="30">
        <v>1</v>
      </c>
      <c r="F482" s="95"/>
      <c r="G482" s="76">
        <f>E482*F482</f>
        <v>0</v>
      </c>
    </row>
    <row r="483" spans="1:7" ht="18" customHeight="1">
      <c r="A483" s="12"/>
      <c r="B483" s="31" t="s">
        <v>42</v>
      </c>
      <c r="C483" s="31"/>
      <c r="D483" s="32"/>
      <c r="E483" s="33"/>
      <c r="F483" s="116"/>
      <c r="G483" s="77"/>
    </row>
    <row r="484" spans="1:7" ht="18" customHeight="1">
      <c r="A484" s="12"/>
      <c r="B484" s="189" t="s">
        <v>86</v>
      </c>
      <c r="C484" s="190"/>
      <c r="D484" s="36" t="s">
        <v>163</v>
      </c>
      <c r="E484" s="37">
        <v>1</v>
      </c>
      <c r="F484" s="95"/>
      <c r="G484" s="76">
        <f aca="true" t="shared" si="16" ref="G484:G490">E484*F484</f>
        <v>0</v>
      </c>
    </row>
    <row r="485" spans="1:7" ht="26.25" customHeight="1">
      <c r="A485" s="12"/>
      <c r="B485" s="195" t="s">
        <v>111</v>
      </c>
      <c r="C485" s="185"/>
      <c r="D485" s="36" t="s">
        <v>163</v>
      </c>
      <c r="E485" s="37">
        <v>1</v>
      </c>
      <c r="F485" s="95"/>
      <c r="G485" s="76">
        <f t="shared" si="16"/>
        <v>0</v>
      </c>
    </row>
    <row r="486" spans="1:7" ht="17.25" customHeight="1">
      <c r="A486" s="12"/>
      <c r="B486" s="195" t="s">
        <v>411</v>
      </c>
      <c r="C486" s="185"/>
      <c r="D486" s="36" t="s">
        <v>163</v>
      </c>
      <c r="E486" s="37">
        <v>1</v>
      </c>
      <c r="F486" s="95"/>
      <c r="G486" s="76">
        <f t="shared" si="16"/>
        <v>0</v>
      </c>
    </row>
    <row r="487" spans="1:7" ht="18" customHeight="1">
      <c r="A487" s="12"/>
      <c r="B487" s="189" t="s">
        <v>13</v>
      </c>
      <c r="C487" s="190"/>
      <c r="D487" s="36" t="s">
        <v>163</v>
      </c>
      <c r="E487" s="37">
        <v>1</v>
      </c>
      <c r="F487" s="95"/>
      <c r="G487" s="76">
        <f t="shared" si="16"/>
        <v>0</v>
      </c>
    </row>
    <row r="488" spans="1:7" ht="26.25" customHeight="1">
      <c r="A488" s="12"/>
      <c r="B488" s="184" t="s">
        <v>516</v>
      </c>
      <c r="C488" s="185"/>
      <c r="D488" s="36" t="s">
        <v>163</v>
      </c>
      <c r="E488" s="37">
        <v>1</v>
      </c>
      <c r="F488" s="95"/>
      <c r="G488" s="76">
        <f t="shared" si="16"/>
        <v>0</v>
      </c>
    </row>
    <row r="489" spans="1:7" ht="18" customHeight="1">
      <c r="A489" s="12"/>
      <c r="B489" s="34" t="s">
        <v>389</v>
      </c>
      <c r="C489" s="35"/>
      <c r="D489" s="36" t="s">
        <v>163</v>
      </c>
      <c r="E489" s="37">
        <v>1</v>
      </c>
      <c r="F489" s="95"/>
      <c r="G489" s="76">
        <f t="shared" si="16"/>
        <v>0</v>
      </c>
    </row>
    <row r="490" spans="1:7" ht="18" customHeight="1">
      <c r="A490" s="50"/>
      <c r="B490" s="34" t="s">
        <v>340</v>
      </c>
      <c r="C490" s="39"/>
      <c r="D490" s="36" t="s">
        <v>163</v>
      </c>
      <c r="E490" s="37">
        <v>1</v>
      </c>
      <c r="F490" s="95"/>
      <c r="G490" s="76">
        <f t="shared" si="16"/>
        <v>0</v>
      </c>
    </row>
    <row r="491" spans="1:9" ht="21.75" customHeight="1">
      <c r="A491" s="51"/>
      <c r="B491" s="52"/>
      <c r="C491" s="52"/>
      <c r="D491" s="51"/>
      <c r="E491" s="186" t="s">
        <v>320</v>
      </c>
      <c r="F491" s="186"/>
      <c r="G491" s="78">
        <f>SUM(G482:G490)</f>
        <v>0</v>
      </c>
      <c r="I491" s="120"/>
    </row>
    <row r="492" spans="1:9" s="117" customFormat="1" ht="21.75" customHeight="1">
      <c r="A492" s="41"/>
      <c r="B492" s="42"/>
      <c r="C492" s="42"/>
      <c r="D492" s="41"/>
      <c r="E492" s="187" t="s">
        <v>280</v>
      </c>
      <c r="F492" s="188"/>
      <c r="G492" s="79">
        <f>SUM(G490:G490)</f>
        <v>0</v>
      </c>
      <c r="I492" s="121"/>
    </row>
    <row r="493" spans="1:9" s="117" customFormat="1" ht="21.75" customHeight="1">
      <c r="A493" s="41"/>
      <c r="B493" s="42"/>
      <c r="C493" s="42"/>
      <c r="D493" s="41"/>
      <c r="E493" s="216" t="s">
        <v>547</v>
      </c>
      <c r="F493" s="216"/>
      <c r="G493" s="79">
        <f>G491-G492</f>
        <v>0</v>
      </c>
      <c r="I493" s="121"/>
    </row>
    <row r="496" spans="1:7" ht="30.75" customHeight="1">
      <c r="A496" s="4" t="s">
        <v>76</v>
      </c>
      <c r="B496" s="5"/>
      <c r="C496" s="6"/>
      <c r="D496" s="203" t="s">
        <v>196</v>
      </c>
      <c r="E496" s="203"/>
      <c r="F496" s="86"/>
      <c r="G496" s="71"/>
    </row>
    <row r="497" spans="1:7" ht="18.75">
      <c r="A497" s="7">
        <v>18</v>
      </c>
      <c r="B497" s="8" t="s">
        <v>45</v>
      </c>
      <c r="C497" s="9" t="s">
        <v>124</v>
      </c>
      <c r="D497" s="10"/>
      <c r="E497" s="11"/>
      <c r="F497" s="86"/>
      <c r="G497" s="71"/>
    </row>
    <row r="498" spans="1:7" ht="17.25" customHeight="1">
      <c r="A498" s="12"/>
      <c r="B498" s="204" t="s">
        <v>91</v>
      </c>
      <c r="C498" s="205"/>
      <c r="D498" s="13" t="s">
        <v>35</v>
      </c>
      <c r="E498" s="14"/>
      <c r="F498" s="87"/>
      <c r="G498" s="72"/>
    </row>
    <row r="499" spans="1:7" ht="17.25" customHeight="1">
      <c r="A499" s="12"/>
      <c r="B499" s="202" t="s">
        <v>287</v>
      </c>
      <c r="C499" s="196"/>
      <c r="D499" s="13" t="s">
        <v>407</v>
      </c>
      <c r="E499" s="14"/>
      <c r="F499" s="87"/>
      <c r="G499" s="72"/>
    </row>
    <row r="500" spans="1:7" ht="17.25" customHeight="1">
      <c r="A500" s="12"/>
      <c r="B500" s="202" t="s">
        <v>202</v>
      </c>
      <c r="C500" s="196"/>
      <c r="D500" s="65" t="s">
        <v>322</v>
      </c>
      <c r="E500" s="14"/>
      <c r="F500" s="87"/>
      <c r="G500" s="72"/>
    </row>
    <row r="501" spans="1:7" ht="17.25" customHeight="1">
      <c r="A501" s="12"/>
      <c r="B501" s="196" t="s">
        <v>378</v>
      </c>
      <c r="C501" s="202"/>
      <c r="D501" s="15" t="s">
        <v>292</v>
      </c>
      <c r="E501" s="16"/>
      <c r="F501" s="88"/>
      <c r="G501" s="73"/>
    </row>
    <row r="502" spans="1:7" ht="17.25" customHeight="1">
      <c r="A502" s="12"/>
      <c r="B502" s="196" t="s">
        <v>327</v>
      </c>
      <c r="C502" s="197"/>
      <c r="D502" s="129" t="s">
        <v>122</v>
      </c>
      <c r="E502" s="16"/>
      <c r="F502" s="88"/>
      <c r="G502" s="73"/>
    </row>
    <row r="503" spans="1:7" ht="17.25" customHeight="1">
      <c r="A503" s="12"/>
      <c r="B503" s="201" t="s">
        <v>229</v>
      </c>
      <c r="C503" s="196"/>
      <c r="D503" s="123" t="s">
        <v>330</v>
      </c>
      <c r="E503" s="16"/>
      <c r="F503" s="88"/>
      <c r="G503" s="73"/>
    </row>
    <row r="504" spans="1:7" ht="17.25" customHeight="1">
      <c r="A504" s="12"/>
      <c r="B504" s="196" t="s">
        <v>395</v>
      </c>
      <c r="C504" s="197"/>
      <c r="D504" s="53" t="s">
        <v>355</v>
      </c>
      <c r="E504" s="16"/>
      <c r="F504" s="88"/>
      <c r="G504" s="73"/>
    </row>
    <row r="505" spans="1:7" ht="17.25" customHeight="1">
      <c r="A505" s="12"/>
      <c r="B505" s="196" t="s">
        <v>21</v>
      </c>
      <c r="C505" s="197"/>
      <c r="D505" s="18">
        <v>7500</v>
      </c>
      <c r="E505" s="19"/>
      <c r="F505" s="88"/>
      <c r="G505" s="73"/>
    </row>
    <row r="506" spans="1:7" ht="17.25" customHeight="1">
      <c r="A506" s="12"/>
      <c r="B506" s="196" t="s">
        <v>147</v>
      </c>
      <c r="C506" s="197"/>
      <c r="D506" s="15" t="s">
        <v>170</v>
      </c>
      <c r="E506" s="16"/>
      <c r="F506" s="88"/>
      <c r="G506" s="73"/>
    </row>
    <row r="507" spans="1:7" s="118" customFormat="1" ht="20.25" customHeight="1">
      <c r="A507" s="22"/>
      <c r="B507" s="196" t="s">
        <v>336</v>
      </c>
      <c r="C507" s="197"/>
      <c r="D507" s="15">
        <v>107</v>
      </c>
      <c r="E507" s="16"/>
      <c r="F507" s="88"/>
      <c r="G507" s="73"/>
    </row>
    <row r="508" spans="1:7" ht="18" customHeight="1">
      <c r="A508" s="12"/>
      <c r="B508" s="198" t="s">
        <v>426</v>
      </c>
      <c r="C508" s="199"/>
      <c r="D508" s="20">
        <v>2977</v>
      </c>
      <c r="E508" s="21"/>
      <c r="F508" s="89"/>
      <c r="G508" s="74"/>
    </row>
    <row r="509" spans="1:10" s="118" customFormat="1" ht="33.75" customHeight="1">
      <c r="A509" s="22"/>
      <c r="B509" s="200" t="s">
        <v>33</v>
      </c>
      <c r="C509" s="200"/>
      <c r="D509" s="23" t="s">
        <v>3</v>
      </c>
      <c r="E509" s="24" t="s">
        <v>335</v>
      </c>
      <c r="F509" s="90" t="s">
        <v>315</v>
      </c>
      <c r="G509" s="26" t="s">
        <v>38</v>
      </c>
      <c r="J509" s="119"/>
    </row>
    <row r="510" spans="1:7" ht="18" customHeight="1">
      <c r="A510" s="12"/>
      <c r="B510" s="27" t="s">
        <v>94</v>
      </c>
      <c r="C510" s="28"/>
      <c r="D510" s="28"/>
      <c r="E510" s="28"/>
      <c r="F510" s="94"/>
      <c r="G510" s="75"/>
    </row>
    <row r="511" spans="1:7" ht="18" customHeight="1">
      <c r="A511" s="12"/>
      <c r="B511" s="201" t="s">
        <v>295</v>
      </c>
      <c r="C511" s="196"/>
      <c r="D511" s="29" t="s">
        <v>163</v>
      </c>
      <c r="E511" s="30">
        <v>1</v>
      </c>
      <c r="F511" s="95"/>
      <c r="G511" s="76">
        <f>E511*F511</f>
        <v>0</v>
      </c>
    </row>
    <row r="512" spans="1:7" ht="18" customHeight="1">
      <c r="A512" s="12"/>
      <c r="B512" s="31" t="s">
        <v>42</v>
      </c>
      <c r="C512" s="31"/>
      <c r="D512" s="32"/>
      <c r="E512" s="33"/>
      <c r="F512" s="116"/>
      <c r="G512" s="77"/>
    </row>
    <row r="513" spans="1:7" ht="18" customHeight="1">
      <c r="A513" s="12"/>
      <c r="B513" s="189" t="s">
        <v>86</v>
      </c>
      <c r="C513" s="190"/>
      <c r="D513" s="36" t="s">
        <v>163</v>
      </c>
      <c r="E513" s="37">
        <v>1</v>
      </c>
      <c r="F513" s="95"/>
      <c r="G513" s="76">
        <f aca="true" t="shared" si="17" ref="G513:G519">E513*F513</f>
        <v>0</v>
      </c>
    </row>
    <row r="514" spans="1:7" ht="26.25" customHeight="1">
      <c r="A514" s="12"/>
      <c r="B514" s="195" t="s">
        <v>111</v>
      </c>
      <c r="C514" s="185"/>
      <c r="D514" s="36" t="s">
        <v>163</v>
      </c>
      <c r="E514" s="37">
        <v>1</v>
      </c>
      <c r="F514" s="95"/>
      <c r="G514" s="76">
        <f t="shared" si="17"/>
        <v>0</v>
      </c>
    </row>
    <row r="515" spans="1:7" ht="17.25" customHeight="1">
      <c r="A515" s="12"/>
      <c r="B515" s="195" t="s">
        <v>411</v>
      </c>
      <c r="C515" s="185"/>
      <c r="D515" s="36" t="s">
        <v>163</v>
      </c>
      <c r="E515" s="37">
        <v>1</v>
      </c>
      <c r="F515" s="95"/>
      <c r="G515" s="76">
        <f t="shared" si="17"/>
        <v>0</v>
      </c>
    </row>
    <row r="516" spans="1:7" ht="18" customHeight="1">
      <c r="A516" s="12"/>
      <c r="B516" s="189" t="s">
        <v>13</v>
      </c>
      <c r="C516" s="190"/>
      <c r="D516" s="36" t="s">
        <v>163</v>
      </c>
      <c r="E516" s="37">
        <v>1</v>
      </c>
      <c r="F516" s="95"/>
      <c r="G516" s="76">
        <f t="shared" si="17"/>
        <v>0</v>
      </c>
    </row>
    <row r="517" spans="1:7" ht="26.25" customHeight="1">
      <c r="A517" s="12"/>
      <c r="B517" s="184" t="s">
        <v>516</v>
      </c>
      <c r="C517" s="185"/>
      <c r="D517" s="36" t="s">
        <v>163</v>
      </c>
      <c r="E517" s="37">
        <v>1</v>
      </c>
      <c r="F517" s="95"/>
      <c r="G517" s="76">
        <f t="shared" si="17"/>
        <v>0</v>
      </c>
    </row>
    <row r="518" spans="1:7" ht="18" customHeight="1">
      <c r="A518" s="12"/>
      <c r="B518" s="34" t="s">
        <v>389</v>
      </c>
      <c r="C518" s="35"/>
      <c r="D518" s="36" t="s">
        <v>163</v>
      </c>
      <c r="E518" s="37">
        <v>1</v>
      </c>
      <c r="F518" s="95"/>
      <c r="G518" s="76">
        <f t="shared" si="17"/>
        <v>0</v>
      </c>
    </row>
    <row r="519" spans="1:7" ht="18" customHeight="1">
      <c r="A519" s="50"/>
      <c r="B519" s="34" t="s">
        <v>340</v>
      </c>
      <c r="C519" s="39"/>
      <c r="D519" s="36" t="s">
        <v>163</v>
      </c>
      <c r="E519" s="37">
        <v>1</v>
      </c>
      <c r="F519" s="95"/>
      <c r="G519" s="76">
        <f t="shared" si="17"/>
        <v>0</v>
      </c>
    </row>
    <row r="520" spans="1:9" ht="21.75" customHeight="1">
      <c r="A520" s="51"/>
      <c r="B520" s="135"/>
      <c r="C520" s="52"/>
      <c r="D520" s="51"/>
      <c r="E520" s="186" t="s">
        <v>320</v>
      </c>
      <c r="F520" s="186"/>
      <c r="G520" s="78">
        <f>SUM(G511:G519)</f>
        <v>0</v>
      </c>
      <c r="H520" s="133"/>
      <c r="I520" s="133"/>
    </row>
    <row r="521" spans="1:9" s="117" customFormat="1" ht="21.75" customHeight="1">
      <c r="A521" s="41"/>
      <c r="B521" s="136"/>
      <c r="C521" s="42"/>
      <c r="D521" s="41"/>
      <c r="E521" s="187" t="s">
        <v>280</v>
      </c>
      <c r="F521" s="188"/>
      <c r="G521" s="79">
        <f>SUM(G519:G519)</f>
        <v>0</v>
      </c>
      <c r="H521" s="134"/>
      <c r="I521" s="133"/>
    </row>
    <row r="522" spans="1:9" s="117" customFormat="1" ht="21.75" customHeight="1">
      <c r="A522" s="41"/>
      <c r="B522" s="136"/>
      <c r="C522" s="42"/>
      <c r="D522" s="41"/>
      <c r="E522" s="216" t="s">
        <v>547</v>
      </c>
      <c r="F522" s="216"/>
      <c r="G522" s="79">
        <f>G520-G521</f>
        <v>0</v>
      </c>
      <c r="H522" s="134"/>
      <c r="I522" s="133"/>
    </row>
    <row r="525" spans="1:7" ht="30.75" customHeight="1">
      <c r="A525" s="4" t="s">
        <v>76</v>
      </c>
      <c r="B525" s="5"/>
      <c r="C525" s="6"/>
      <c r="D525" s="203" t="s">
        <v>196</v>
      </c>
      <c r="E525" s="203"/>
      <c r="F525" s="86"/>
      <c r="G525" s="71"/>
    </row>
    <row r="526" spans="1:7" ht="18.75">
      <c r="A526" s="7">
        <v>19</v>
      </c>
      <c r="B526" s="8" t="s">
        <v>45</v>
      </c>
      <c r="C526" s="9" t="s">
        <v>84</v>
      </c>
      <c r="D526" s="10"/>
      <c r="E526" s="11"/>
      <c r="F526" s="86"/>
      <c r="G526" s="71"/>
    </row>
    <row r="527" spans="1:7" ht="17.25" customHeight="1">
      <c r="A527" s="12"/>
      <c r="B527" s="204" t="s">
        <v>91</v>
      </c>
      <c r="C527" s="205"/>
      <c r="D527" s="13" t="s">
        <v>168</v>
      </c>
      <c r="E527" s="14"/>
      <c r="F527" s="87"/>
      <c r="G527" s="72"/>
    </row>
    <row r="528" spans="1:7" ht="17.25" customHeight="1">
      <c r="A528" s="12"/>
      <c r="B528" s="202" t="s">
        <v>287</v>
      </c>
      <c r="C528" s="196"/>
      <c r="D528" s="54" t="s">
        <v>234</v>
      </c>
      <c r="E528" s="14"/>
      <c r="F528" s="87"/>
      <c r="G528" s="72"/>
    </row>
    <row r="529" spans="1:7" ht="17.25" customHeight="1">
      <c r="A529" s="12"/>
      <c r="B529" s="202" t="s">
        <v>202</v>
      </c>
      <c r="C529" s="201"/>
      <c r="D529" s="128" t="s">
        <v>418</v>
      </c>
      <c r="E529" s="14"/>
      <c r="F529" s="87"/>
      <c r="G529" s="72"/>
    </row>
    <row r="530" spans="1:7" ht="17.25" customHeight="1">
      <c r="A530" s="12"/>
      <c r="B530" s="196" t="s">
        <v>378</v>
      </c>
      <c r="C530" s="202"/>
      <c r="D530" s="129" t="s">
        <v>203</v>
      </c>
      <c r="E530" s="16"/>
      <c r="F530" s="88"/>
      <c r="G530" s="73"/>
    </row>
    <row r="531" spans="1:7" ht="17.25" customHeight="1">
      <c r="A531" s="12"/>
      <c r="B531" s="196" t="s">
        <v>327</v>
      </c>
      <c r="C531" s="197"/>
      <c r="D531" s="123" t="s">
        <v>17</v>
      </c>
      <c r="E531" s="16"/>
      <c r="F531" s="88"/>
      <c r="G531" s="73"/>
    </row>
    <row r="532" spans="1:7" ht="17.25" customHeight="1">
      <c r="A532" s="12"/>
      <c r="B532" s="201" t="s">
        <v>229</v>
      </c>
      <c r="C532" s="196"/>
      <c r="D532" s="123" t="s">
        <v>330</v>
      </c>
      <c r="E532" s="16"/>
      <c r="F532" s="88"/>
      <c r="G532" s="73"/>
    </row>
    <row r="533" spans="1:7" ht="17.25" customHeight="1">
      <c r="A533" s="12"/>
      <c r="B533" s="196" t="s">
        <v>395</v>
      </c>
      <c r="C533" s="197"/>
      <c r="D533" s="53" t="s">
        <v>8</v>
      </c>
      <c r="E533" s="16"/>
      <c r="F533" s="88"/>
      <c r="G533" s="73"/>
    </row>
    <row r="534" spans="1:7" ht="17.25" customHeight="1">
      <c r="A534" s="12"/>
      <c r="B534" s="196" t="s">
        <v>21</v>
      </c>
      <c r="C534" s="197"/>
      <c r="D534" s="18">
        <v>1880</v>
      </c>
      <c r="E534" s="19"/>
      <c r="F534" s="88"/>
      <c r="G534" s="73"/>
    </row>
    <row r="535" spans="1:7" ht="17.25" customHeight="1">
      <c r="A535" s="12"/>
      <c r="B535" s="196" t="s">
        <v>147</v>
      </c>
      <c r="C535" s="197"/>
      <c r="D535" s="15" t="s">
        <v>370</v>
      </c>
      <c r="E535" s="16"/>
      <c r="F535" s="88"/>
      <c r="G535" s="73"/>
    </row>
    <row r="536" spans="1:7" s="118" customFormat="1" ht="20.25" customHeight="1">
      <c r="A536" s="22"/>
      <c r="B536" s="196" t="s">
        <v>336</v>
      </c>
      <c r="C536" s="197"/>
      <c r="D536" s="15">
        <v>59</v>
      </c>
      <c r="E536" s="16"/>
      <c r="F536" s="88"/>
      <c r="G536" s="73"/>
    </row>
    <row r="537" spans="1:7" ht="18" customHeight="1">
      <c r="A537" s="12"/>
      <c r="B537" s="198" t="s">
        <v>426</v>
      </c>
      <c r="C537" s="199"/>
      <c r="D537" s="20">
        <v>1390</v>
      </c>
      <c r="E537" s="21"/>
      <c r="F537" s="89"/>
      <c r="G537" s="74"/>
    </row>
    <row r="538" spans="1:10" s="118" customFormat="1" ht="33.75" customHeight="1">
      <c r="A538" s="22"/>
      <c r="B538" s="200" t="s">
        <v>33</v>
      </c>
      <c r="C538" s="200"/>
      <c r="D538" s="23" t="s">
        <v>3</v>
      </c>
      <c r="E538" s="24" t="s">
        <v>335</v>
      </c>
      <c r="F538" s="90" t="s">
        <v>315</v>
      </c>
      <c r="G538" s="26" t="s">
        <v>38</v>
      </c>
      <c r="J538" s="119"/>
    </row>
    <row r="539" spans="1:7" ht="18" customHeight="1">
      <c r="A539" s="12"/>
      <c r="B539" s="27" t="s">
        <v>94</v>
      </c>
      <c r="C539" s="28"/>
      <c r="D539" s="28"/>
      <c r="E539" s="28"/>
      <c r="F539" s="94"/>
      <c r="G539" s="75"/>
    </row>
    <row r="540" spans="1:7" ht="18" customHeight="1">
      <c r="A540" s="12"/>
      <c r="B540" s="201" t="s">
        <v>295</v>
      </c>
      <c r="C540" s="196"/>
      <c r="D540" s="29" t="s">
        <v>163</v>
      </c>
      <c r="E540" s="30">
        <v>1</v>
      </c>
      <c r="F540" s="95"/>
      <c r="G540" s="76">
        <f>E540*F540</f>
        <v>0</v>
      </c>
    </row>
    <row r="541" spans="1:7" ht="18.75" customHeight="1">
      <c r="A541" s="12"/>
      <c r="B541" s="31" t="s">
        <v>42</v>
      </c>
      <c r="C541" s="31"/>
      <c r="D541" s="32"/>
      <c r="E541" s="33"/>
      <c r="F541" s="116"/>
      <c r="G541" s="77"/>
    </row>
    <row r="542" spans="1:9" s="117" customFormat="1" ht="18" customHeight="1">
      <c r="A542" s="38"/>
      <c r="B542" s="231" t="s">
        <v>285</v>
      </c>
      <c r="C542" s="223"/>
      <c r="D542" s="36" t="s">
        <v>163</v>
      </c>
      <c r="E542" s="37">
        <v>1</v>
      </c>
      <c r="F542" s="95"/>
      <c r="G542" s="81">
        <f aca="true" t="shared" si="18" ref="G542:G548">E542*F542</f>
        <v>0</v>
      </c>
      <c r="I542" s="2"/>
    </row>
    <row r="543" spans="1:7" ht="26.25" customHeight="1">
      <c r="A543" s="12"/>
      <c r="B543" s="195" t="s">
        <v>111</v>
      </c>
      <c r="C543" s="185"/>
      <c r="D543" s="36" t="s">
        <v>163</v>
      </c>
      <c r="E543" s="37">
        <v>1</v>
      </c>
      <c r="F543" s="95"/>
      <c r="G543" s="76">
        <f t="shared" si="18"/>
        <v>0</v>
      </c>
    </row>
    <row r="544" spans="1:7" ht="17.25" customHeight="1">
      <c r="A544" s="12"/>
      <c r="B544" s="195" t="s">
        <v>411</v>
      </c>
      <c r="C544" s="185"/>
      <c r="D544" s="36" t="s">
        <v>163</v>
      </c>
      <c r="E544" s="37">
        <v>1</v>
      </c>
      <c r="F544" s="95"/>
      <c r="G544" s="76">
        <f t="shared" si="18"/>
        <v>0</v>
      </c>
    </row>
    <row r="545" spans="1:7" ht="18" customHeight="1">
      <c r="A545" s="12"/>
      <c r="B545" s="189" t="s">
        <v>13</v>
      </c>
      <c r="C545" s="190"/>
      <c r="D545" s="36" t="s">
        <v>163</v>
      </c>
      <c r="E545" s="37">
        <v>1</v>
      </c>
      <c r="F545" s="95"/>
      <c r="G545" s="76">
        <f t="shared" si="18"/>
        <v>0</v>
      </c>
    </row>
    <row r="546" spans="1:7" ht="26.25" customHeight="1">
      <c r="A546" s="12"/>
      <c r="B546" s="184" t="s">
        <v>516</v>
      </c>
      <c r="C546" s="185"/>
      <c r="D546" s="36" t="s">
        <v>163</v>
      </c>
      <c r="E546" s="37">
        <v>1</v>
      </c>
      <c r="F546" s="95"/>
      <c r="G546" s="76">
        <f t="shared" si="18"/>
        <v>0</v>
      </c>
    </row>
    <row r="547" spans="1:7" ht="18" customHeight="1">
      <c r="A547" s="12"/>
      <c r="B547" s="34" t="s">
        <v>389</v>
      </c>
      <c r="C547" s="35"/>
      <c r="D547" s="36" t="s">
        <v>163</v>
      </c>
      <c r="E547" s="37">
        <v>1</v>
      </c>
      <c r="F547" s="95"/>
      <c r="G547" s="76">
        <f t="shared" si="18"/>
        <v>0</v>
      </c>
    </row>
    <row r="548" spans="1:7" ht="18" customHeight="1">
      <c r="A548" s="50"/>
      <c r="B548" s="34" t="s">
        <v>340</v>
      </c>
      <c r="C548" s="39"/>
      <c r="D548" s="36" t="s">
        <v>163</v>
      </c>
      <c r="E548" s="37">
        <v>1</v>
      </c>
      <c r="F548" s="95"/>
      <c r="G548" s="76">
        <f t="shared" si="18"/>
        <v>0</v>
      </c>
    </row>
    <row r="549" spans="1:9" ht="21.75" customHeight="1">
      <c r="A549" s="51"/>
      <c r="B549" s="52"/>
      <c r="C549" s="52"/>
      <c r="D549" s="51"/>
      <c r="E549" s="186" t="s">
        <v>320</v>
      </c>
      <c r="F549" s="186"/>
      <c r="G549" s="78">
        <f>SUM(G540:G548)</f>
        <v>0</v>
      </c>
      <c r="I549" s="120"/>
    </row>
    <row r="550" spans="1:9" s="117" customFormat="1" ht="21.75" customHeight="1">
      <c r="A550" s="41"/>
      <c r="B550" s="42"/>
      <c r="C550" s="42"/>
      <c r="D550" s="41"/>
      <c r="E550" s="187" t="s">
        <v>280</v>
      </c>
      <c r="F550" s="188"/>
      <c r="G550" s="79">
        <f>SUM(G548:G548)</f>
        <v>0</v>
      </c>
      <c r="I550" s="121"/>
    </row>
    <row r="551" spans="1:9" s="117" customFormat="1" ht="21.75" customHeight="1">
      <c r="A551" s="41"/>
      <c r="B551" s="42"/>
      <c r="C551" s="42"/>
      <c r="D551" s="41"/>
      <c r="E551" s="216" t="s">
        <v>547</v>
      </c>
      <c r="F551" s="216"/>
      <c r="G551" s="79">
        <f>G549-G550</f>
        <v>0</v>
      </c>
      <c r="I551" s="121"/>
    </row>
    <row r="554" spans="1:7" ht="30.75" customHeight="1">
      <c r="A554" s="4" t="s">
        <v>76</v>
      </c>
      <c r="B554" s="5"/>
      <c r="C554" s="6"/>
      <c r="D554" s="203" t="s">
        <v>196</v>
      </c>
      <c r="E554" s="203"/>
      <c r="F554" s="86"/>
      <c r="G554" s="71"/>
    </row>
    <row r="555" spans="1:7" ht="18.75">
      <c r="A555" s="7">
        <v>20</v>
      </c>
      <c r="B555" s="8" t="s">
        <v>45</v>
      </c>
      <c r="C555" s="9" t="s">
        <v>324</v>
      </c>
      <c r="D555" s="10"/>
      <c r="E555" s="11"/>
      <c r="F555" s="86"/>
      <c r="G555" s="71"/>
    </row>
    <row r="556" spans="1:7" ht="17.25" customHeight="1">
      <c r="A556" s="12"/>
      <c r="B556" s="204" t="s">
        <v>91</v>
      </c>
      <c r="C556" s="205"/>
      <c r="D556" s="13" t="s">
        <v>35</v>
      </c>
      <c r="E556" s="14"/>
      <c r="F556" s="87"/>
      <c r="G556" s="72"/>
    </row>
    <row r="557" spans="1:7" ht="17.25" customHeight="1">
      <c r="A557" s="12"/>
      <c r="B557" s="202" t="s">
        <v>287</v>
      </c>
      <c r="C557" s="196"/>
      <c r="D557" s="54" t="s">
        <v>365</v>
      </c>
      <c r="E557" s="14"/>
      <c r="F557" s="87"/>
      <c r="G557" s="72"/>
    </row>
    <row r="558" spans="1:7" ht="17.25" customHeight="1">
      <c r="A558" s="12"/>
      <c r="B558" s="202" t="s">
        <v>202</v>
      </c>
      <c r="C558" s="201"/>
      <c r="D558" s="128" t="s">
        <v>63</v>
      </c>
      <c r="E558" s="14"/>
      <c r="F558" s="87"/>
      <c r="G558" s="72"/>
    </row>
    <row r="559" spans="1:7" ht="17.25" customHeight="1">
      <c r="A559" s="12"/>
      <c r="B559" s="196" t="s">
        <v>378</v>
      </c>
      <c r="C559" s="202"/>
      <c r="D559" s="15" t="s">
        <v>117</v>
      </c>
      <c r="E559" s="16"/>
      <c r="F559" s="88"/>
      <c r="G559" s="73"/>
    </row>
    <row r="560" spans="1:7" ht="17.25" customHeight="1">
      <c r="A560" s="12"/>
      <c r="B560" s="196" t="s">
        <v>327</v>
      </c>
      <c r="C560" s="197"/>
      <c r="D560" s="122" t="s">
        <v>373</v>
      </c>
      <c r="E560" s="16"/>
      <c r="F560" s="88"/>
      <c r="G560" s="73"/>
    </row>
    <row r="561" spans="1:7" ht="17.25" customHeight="1">
      <c r="A561" s="12"/>
      <c r="B561" s="201" t="s">
        <v>229</v>
      </c>
      <c r="C561" s="196"/>
      <c r="D561" s="123" t="s">
        <v>349</v>
      </c>
      <c r="E561" s="16"/>
      <c r="F561" s="88"/>
      <c r="G561" s="73"/>
    </row>
    <row r="562" spans="1:7" ht="17.25" customHeight="1">
      <c r="A562" s="12"/>
      <c r="B562" s="196" t="s">
        <v>395</v>
      </c>
      <c r="C562" s="197"/>
      <c r="D562" s="53" t="s">
        <v>270</v>
      </c>
      <c r="E562" s="16"/>
      <c r="F562" s="88"/>
      <c r="G562" s="73"/>
    </row>
    <row r="563" spans="1:7" ht="17.25" customHeight="1">
      <c r="A563" s="12"/>
      <c r="B563" s="196" t="s">
        <v>21</v>
      </c>
      <c r="C563" s="197"/>
      <c r="D563" s="18">
        <v>4500</v>
      </c>
      <c r="E563" s="19"/>
      <c r="F563" s="88"/>
      <c r="G563" s="73"/>
    </row>
    <row r="564" spans="1:7" ht="17.25" customHeight="1">
      <c r="A564" s="12"/>
      <c r="B564" s="196" t="s">
        <v>147</v>
      </c>
      <c r="C564" s="197"/>
      <c r="D564" s="15" t="s">
        <v>170</v>
      </c>
      <c r="E564" s="16"/>
      <c r="F564" s="88"/>
      <c r="G564" s="73"/>
    </row>
    <row r="565" spans="1:7" s="118" customFormat="1" ht="20.25" customHeight="1">
      <c r="A565" s="22"/>
      <c r="B565" s="196" t="s">
        <v>336</v>
      </c>
      <c r="C565" s="197"/>
      <c r="D565" s="15">
        <v>110</v>
      </c>
      <c r="E565" s="16"/>
      <c r="F565" s="88"/>
      <c r="G565" s="73"/>
    </row>
    <row r="566" spans="1:7" ht="18" customHeight="1">
      <c r="A566" s="12"/>
      <c r="B566" s="198" t="s">
        <v>426</v>
      </c>
      <c r="C566" s="199"/>
      <c r="D566" s="20">
        <v>2953</v>
      </c>
      <c r="E566" s="21"/>
      <c r="F566" s="89"/>
      <c r="G566" s="74"/>
    </row>
    <row r="567" spans="1:10" s="118" customFormat="1" ht="33.75" customHeight="1">
      <c r="A567" s="22"/>
      <c r="B567" s="200" t="s">
        <v>33</v>
      </c>
      <c r="C567" s="200"/>
      <c r="D567" s="23" t="s">
        <v>3</v>
      </c>
      <c r="E567" s="24" t="s">
        <v>335</v>
      </c>
      <c r="F567" s="90" t="s">
        <v>315</v>
      </c>
      <c r="G567" s="26" t="s">
        <v>38</v>
      </c>
      <c r="J567" s="119"/>
    </row>
    <row r="568" spans="1:7" ht="18" customHeight="1">
      <c r="A568" s="12"/>
      <c r="B568" s="27" t="s">
        <v>94</v>
      </c>
      <c r="C568" s="28"/>
      <c r="D568" s="28"/>
      <c r="E568" s="28"/>
      <c r="F568" s="94"/>
      <c r="G568" s="75"/>
    </row>
    <row r="569" spans="1:7" ht="18" customHeight="1">
      <c r="A569" s="12"/>
      <c r="B569" s="201" t="s">
        <v>295</v>
      </c>
      <c r="C569" s="196"/>
      <c r="D569" s="29" t="s">
        <v>163</v>
      </c>
      <c r="E569" s="30">
        <v>1</v>
      </c>
      <c r="F569" s="95"/>
      <c r="G569" s="76">
        <f>E569*F569</f>
        <v>0</v>
      </c>
    </row>
    <row r="570" spans="1:7" ht="18" customHeight="1">
      <c r="A570" s="12"/>
      <c r="B570" s="31" t="s">
        <v>42</v>
      </c>
      <c r="C570" s="31"/>
      <c r="D570" s="32"/>
      <c r="E570" s="33"/>
      <c r="F570" s="116"/>
      <c r="G570" s="77"/>
    </row>
    <row r="571" spans="1:7" ht="18" customHeight="1">
      <c r="A571" s="12"/>
      <c r="B571" s="189" t="s">
        <v>86</v>
      </c>
      <c r="C571" s="190"/>
      <c r="D571" s="36" t="s">
        <v>163</v>
      </c>
      <c r="E571" s="37">
        <v>1</v>
      </c>
      <c r="F571" s="95"/>
      <c r="G571" s="76">
        <f aca="true" t="shared" si="19" ref="G571:G577">E571*F571</f>
        <v>0</v>
      </c>
    </row>
    <row r="572" spans="1:7" ht="26.25" customHeight="1">
      <c r="A572" s="12"/>
      <c r="B572" s="195" t="s">
        <v>111</v>
      </c>
      <c r="C572" s="185"/>
      <c r="D572" s="36" t="s">
        <v>163</v>
      </c>
      <c r="E572" s="37">
        <v>1</v>
      </c>
      <c r="F572" s="95"/>
      <c r="G572" s="76">
        <f t="shared" si="19"/>
        <v>0</v>
      </c>
    </row>
    <row r="573" spans="1:7" ht="17.25" customHeight="1">
      <c r="A573" s="12"/>
      <c r="B573" s="195" t="s">
        <v>411</v>
      </c>
      <c r="C573" s="185"/>
      <c r="D573" s="36" t="s">
        <v>163</v>
      </c>
      <c r="E573" s="37">
        <v>1</v>
      </c>
      <c r="F573" s="95"/>
      <c r="G573" s="76">
        <f t="shared" si="19"/>
        <v>0</v>
      </c>
    </row>
    <row r="574" spans="1:7" ht="18" customHeight="1">
      <c r="A574" s="12"/>
      <c r="B574" s="189" t="s">
        <v>13</v>
      </c>
      <c r="C574" s="190"/>
      <c r="D574" s="36" t="s">
        <v>163</v>
      </c>
      <c r="E574" s="37">
        <v>1</v>
      </c>
      <c r="F574" s="95"/>
      <c r="G574" s="76">
        <f t="shared" si="19"/>
        <v>0</v>
      </c>
    </row>
    <row r="575" spans="1:7" ht="26.25" customHeight="1">
      <c r="A575" s="12"/>
      <c r="B575" s="184" t="s">
        <v>516</v>
      </c>
      <c r="C575" s="185"/>
      <c r="D575" s="36" t="s">
        <v>163</v>
      </c>
      <c r="E575" s="37">
        <v>1</v>
      </c>
      <c r="F575" s="95"/>
      <c r="G575" s="76">
        <f t="shared" si="19"/>
        <v>0</v>
      </c>
    </row>
    <row r="576" spans="1:7" ht="18" customHeight="1">
      <c r="A576" s="12"/>
      <c r="B576" s="34" t="s">
        <v>389</v>
      </c>
      <c r="C576" s="35"/>
      <c r="D576" s="36" t="s">
        <v>163</v>
      </c>
      <c r="E576" s="37">
        <v>1</v>
      </c>
      <c r="F576" s="95"/>
      <c r="G576" s="76">
        <f t="shared" si="19"/>
        <v>0</v>
      </c>
    </row>
    <row r="577" spans="1:7" ht="18" customHeight="1">
      <c r="A577" s="50"/>
      <c r="B577" s="34" t="s">
        <v>340</v>
      </c>
      <c r="C577" s="39"/>
      <c r="D577" s="36" t="s">
        <v>163</v>
      </c>
      <c r="E577" s="37">
        <v>1</v>
      </c>
      <c r="F577" s="95"/>
      <c r="G577" s="76">
        <f t="shared" si="19"/>
        <v>0</v>
      </c>
    </row>
    <row r="578" spans="1:9" ht="21.75" customHeight="1">
      <c r="A578" s="51"/>
      <c r="B578" s="135"/>
      <c r="C578" s="52"/>
      <c r="D578" s="51"/>
      <c r="E578" s="186" t="s">
        <v>320</v>
      </c>
      <c r="F578" s="186"/>
      <c r="G578" s="78">
        <f>SUM(G569:G577)</f>
        <v>0</v>
      </c>
      <c r="H578" s="137"/>
      <c r="I578" s="133"/>
    </row>
    <row r="579" spans="1:9" s="117" customFormat="1" ht="21.75" customHeight="1">
      <c r="A579" s="41"/>
      <c r="B579" s="136"/>
      <c r="C579" s="42"/>
      <c r="D579" s="41"/>
      <c r="E579" s="187" t="s">
        <v>280</v>
      </c>
      <c r="F579" s="188"/>
      <c r="G579" s="79">
        <f>SUM(G577:G577)</f>
        <v>0</v>
      </c>
      <c r="H579" s="138"/>
      <c r="I579" s="133"/>
    </row>
    <row r="580" spans="1:9" s="117" customFormat="1" ht="21.75" customHeight="1">
      <c r="A580" s="41"/>
      <c r="B580" s="136"/>
      <c r="C580" s="42"/>
      <c r="D580" s="41"/>
      <c r="E580" s="216" t="s">
        <v>547</v>
      </c>
      <c r="F580" s="216"/>
      <c r="G580" s="79">
        <f>G578-G579</f>
        <v>0</v>
      </c>
      <c r="H580" s="138"/>
      <c r="I580" s="133"/>
    </row>
    <row r="583" spans="1:7" ht="30.75" customHeight="1">
      <c r="A583" s="4" t="s">
        <v>76</v>
      </c>
      <c r="B583" s="5"/>
      <c r="C583" s="6"/>
      <c r="D583" s="203" t="s">
        <v>196</v>
      </c>
      <c r="E583" s="203"/>
      <c r="F583" s="86"/>
      <c r="G583" s="71"/>
    </row>
    <row r="584" spans="1:7" ht="18.75">
      <c r="A584" s="7">
        <v>21</v>
      </c>
      <c r="B584" s="8" t="s">
        <v>45</v>
      </c>
      <c r="C584" s="9" t="s">
        <v>402</v>
      </c>
      <c r="D584" s="10"/>
      <c r="E584" s="11"/>
      <c r="F584" s="86"/>
      <c r="G584" s="71"/>
    </row>
    <row r="585" spans="1:7" ht="17.25" customHeight="1">
      <c r="A585" s="12"/>
      <c r="B585" s="204" t="s">
        <v>91</v>
      </c>
      <c r="C585" s="205"/>
      <c r="D585" s="13" t="s">
        <v>35</v>
      </c>
      <c r="E585" s="14"/>
      <c r="F585" s="87"/>
      <c r="G585" s="72"/>
    </row>
    <row r="586" spans="1:7" ht="17.25" customHeight="1">
      <c r="A586" s="12"/>
      <c r="B586" s="202" t="s">
        <v>287</v>
      </c>
      <c r="C586" s="196"/>
      <c r="D586" s="13" t="s">
        <v>407</v>
      </c>
      <c r="E586" s="14"/>
      <c r="F586" s="87"/>
      <c r="G586" s="72"/>
    </row>
    <row r="587" spans="1:7" ht="17.25" customHeight="1">
      <c r="A587" s="12"/>
      <c r="B587" s="202" t="s">
        <v>202</v>
      </c>
      <c r="C587" s="196"/>
      <c r="D587" s="65" t="s">
        <v>309</v>
      </c>
      <c r="E587" s="14"/>
      <c r="F587" s="87"/>
      <c r="G587" s="72"/>
    </row>
    <row r="588" spans="1:7" ht="17.25" customHeight="1">
      <c r="A588" s="12"/>
      <c r="B588" s="196" t="s">
        <v>378</v>
      </c>
      <c r="C588" s="202"/>
      <c r="D588" s="15" t="s">
        <v>117</v>
      </c>
      <c r="E588" s="16"/>
      <c r="F588" s="88"/>
      <c r="G588" s="73"/>
    </row>
    <row r="589" spans="1:7" ht="17.25" customHeight="1">
      <c r="A589" s="12"/>
      <c r="B589" s="196" t="s">
        <v>327</v>
      </c>
      <c r="C589" s="197"/>
      <c r="D589" s="129" t="s">
        <v>64</v>
      </c>
      <c r="E589" s="16"/>
      <c r="F589" s="88"/>
      <c r="G589" s="73"/>
    </row>
    <row r="590" spans="1:7" ht="17.25" customHeight="1">
      <c r="A590" s="12"/>
      <c r="B590" s="201" t="s">
        <v>229</v>
      </c>
      <c r="C590" s="196"/>
      <c r="D590" s="123" t="s">
        <v>330</v>
      </c>
      <c r="E590" s="16"/>
      <c r="F590" s="88"/>
      <c r="G590" s="73"/>
    </row>
    <row r="591" spans="1:7" ht="17.25" customHeight="1">
      <c r="A591" s="12"/>
      <c r="B591" s="196" t="s">
        <v>395</v>
      </c>
      <c r="C591" s="197"/>
      <c r="D591" s="53" t="s">
        <v>40</v>
      </c>
      <c r="E591" s="16"/>
      <c r="F591" s="88"/>
      <c r="G591" s="73"/>
    </row>
    <row r="592" spans="1:7" ht="17.25" customHeight="1">
      <c r="A592" s="12"/>
      <c r="B592" s="196" t="s">
        <v>21</v>
      </c>
      <c r="C592" s="197"/>
      <c r="D592" s="18">
        <v>5500</v>
      </c>
      <c r="E592" s="19"/>
      <c r="F592" s="88"/>
      <c r="G592" s="73"/>
    </row>
    <row r="593" spans="1:7" ht="17.25" customHeight="1">
      <c r="A593" s="12"/>
      <c r="B593" s="196" t="s">
        <v>147</v>
      </c>
      <c r="C593" s="197"/>
      <c r="D593" s="15" t="s">
        <v>170</v>
      </c>
      <c r="E593" s="16"/>
      <c r="F593" s="88"/>
      <c r="G593" s="73"/>
    </row>
    <row r="594" spans="1:7" s="118" customFormat="1" ht="20.25" customHeight="1">
      <c r="A594" s="22"/>
      <c r="B594" s="196" t="s">
        <v>336</v>
      </c>
      <c r="C594" s="197"/>
      <c r="D594" s="15">
        <v>92</v>
      </c>
      <c r="E594" s="16"/>
      <c r="F594" s="88"/>
      <c r="G594" s="73"/>
    </row>
    <row r="595" spans="1:7" ht="18" customHeight="1">
      <c r="A595" s="12"/>
      <c r="B595" s="198" t="s">
        <v>426</v>
      </c>
      <c r="C595" s="199"/>
      <c r="D595" s="20">
        <v>2977</v>
      </c>
      <c r="E595" s="21"/>
      <c r="F595" s="89"/>
      <c r="G595" s="74"/>
    </row>
    <row r="596" spans="1:10" s="118" customFormat="1" ht="33.75" customHeight="1">
      <c r="A596" s="22"/>
      <c r="B596" s="200" t="s">
        <v>33</v>
      </c>
      <c r="C596" s="200"/>
      <c r="D596" s="23" t="s">
        <v>3</v>
      </c>
      <c r="E596" s="24" t="s">
        <v>335</v>
      </c>
      <c r="F596" s="90" t="s">
        <v>315</v>
      </c>
      <c r="G596" s="26" t="s">
        <v>38</v>
      </c>
      <c r="J596" s="119"/>
    </row>
    <row r="597" spans="1:7" ht="18" customHeight="1">
      <c r="A597" s="12"/>
      <c r="B597" s="27" t="s">
        <v>94</v>
      </c>
      <c r="C597" s="28"/>
      <c r="D597" s="28"/>
      <c r="E597" s="28"/>
      <c r="F597" s="94"/>
      <c r="G597" s="75"/>
    </row>
    <row r="598" spans="1:7" ht="18" customHeight="1">
      <c r="A598" s="12"/>
      <c r="B598" s="201" t="s">
        <v>295</v>
      </c>
      <c r="C598" s="196"/>
      <c r="D598" s="29" t="s">
        <v>163</v>
      </c>
      <c r="E598" s="30">
        <v>1</v>
      </c>
      <c r="F598" s="95"/>
      <c r="G598" s="76">
        <f>E598*F598</f>
        <v>0</v>
      </c>
    </row>
    <row r="599" spans="1:7" ht="18" customHeight="1">
      <c r="A599" s="12"/>
      <c r="B599" s="31" t="s">
        <v>42</v>
      </c>
      <c r="C599" s="31"/>
      <c r="D599" s="32"/>
      <c r="E599" s="33"/>
      <c r="F599" s="116"/>
      <c r="G599" s="77"/>
    </row>
    <row r="600" spans="1:7" ht="18" customHeight="1">
      <c r="A600" s="12"/>
      <c r="B600" s="189" t="s">
        <v>86</v>
      </c>
      <c r="C600" s="190"/>
      <c r="D600" s="36" t="s">
        <v>163</v>
      </c>
      <c r="E600" s="37">
        <v>1</v>
      </c>
      <c r="F600" s="95"/>
      <c r="G600" s="76">
        <f aca="true" t="shared" si="20" ref="G600:G606">E600*F600</f>
        <v>0</v>
      </c>
    </row>
    <row r="601" spans="1:7" ht="26.25" customHeight="1">
      <c r="A601" s="12"/>
      <c r="B601" s="195" t="s">
        <v>111</v>
      </c>
      <c r="C601" s="185"/>
      <c r="D601" s="36" t="s">
        <v>163</v>
      </c>
      <c r="E601" s="37">
        <v>1</v>
      </c>
      <c r="F601" s="95"/>
      <c r="G601" s="76">
        <f t="shared" si="20"/>
        <v>0</v>
      </c>
    </row>
    <row r="602" spans="1:7" ht="17.25" customHeight="1">
      <c r="A602" s="12"/>
      <c r="B602" s="195" t="s">
        <v>411</v>
      </c>
      <c r="C602" s="185"/>
      <c r="D602" s="36" t="s">
        <v>163</v>
      </c>
      <c r="E602" s="37">
        <v>1</v>
      </c>
      <c r="F602" s="95"/>
      <c r="G602" s="76">
        <f t="shared" si="20"/>
        <v>0</v>
      </c>
    </row>
    <row r="603" spans="1:7" ht="18" customHeight="1">
      <c r="A603" s="12"/>
      <c r="B603" s="189" t="s">
        <v>13</v>
      </c>
      <c r="C603" s="190"/>
      <c r="D603" s="36" t="s">
        <v>163</v>
      </c>
      <c r="E603" s="37">
        <v>1</v>
      </c>
      <c r="F603" s="95"/>
      <c r="G603" s="76">
        <f t="shared" si="20"/>
        <v>0</v>
      </c>
    </row>
    <row r="604" spans="1:7" ht="26.25" customHeight="1">
      <c r="A604" s="12"/>
      <c r="B604" s="184" t="s">
        <v>516</v>
      </c>
      <c r="C604" s="185"/>
      <c r="D604" s="36" t="s">
        <v>163</v>
      </c>
      <c r="E604" s="37">
        <v>1</v>
      </c>
      <c r="F604" s="95"/>
      <c r="G604" s="76">
        <f t="shared" si="20"/>
        <v>0</v>
      </c>
    </row>
    <row r="605" spans="1:7" ht="18" customHeight="1">
      <c r="A605" s="12"/>
      <c r="B605" s="34" t="s">
        <v>389</v>
      </c>
      <c r="C605" s="35"/>
      <c r="D605" s="36" t="s">
        <v>163</v>
      </c>
      <c r="E605" s="37">
        <v>1</v>
      </c>
      <c r="F605" s="95"/>
      <c r="G605" s="76">
        <f t="shared" si="20"/>
        <v>0</v>
      </c>
    </row>
    <row r="606" spans="1:7" ht="18" customHeight="1">
      <c r="A606" s="50"/>
      <c r="B606" s="34" t="s">
        <v>340</v>
      </c>
      <c r="C606" s="39"/>
      <c r="D606" s="36" t="s">
        <v>163</v>
      </c>
      <c r="E606" s="37">
        <v>1</v>
      </c>
      <c r="F606" s="95"/>
      <c r="G606" s="76">
        <f t="shared" si="20"/>
        <v>0</v>
      </c>
    </row>
    <row r="607" spans="1:9" ht="21.75" customHeight="1">
      <c r="A607" s="51"/>
      <c r="B607" s="52"/>
      <c r="C607" s="52"/>
      <c r="D607" s="51"/>
      <c r="E607" s="186" t="s">
        <v>320</v>
      </c>
      <c r="F607" s="186"/>
      <c r="G607" s="78">
        <f>SUM(G598:G606)</f>
        <v>0</v>
      </c>
      <c r="I607" s="120"/>
    </row>
    <row r="608" spans="1:9" s="117" customFormat="1" ht="21.75" customHeight="1">
      <c r="A608" s="41"/>
      <c r="B608" s="42"/>
      <c r="C608" s="42"/>
      <c r="D608" s="41"/>
      <c r="E608" s="187" t="s">
        <v>280</v>
      </c>
      <c r="F608" s="188"/>
      <c r="G608" s="79">
        <f>SUM(G606:G606)</f>
        <v>0</v>
      </c>
      <c r="I608" s="121"/>
    </row>
    <row r="609" spans="1:9" s="117" customFormat="1" ht="21.75" customHeight="1">
      <c r="A609" s="41"/>
      <c r="B609" s="42"/>
      <c r="C609" s="42"/>
      <c r="D609" s="41"/>
      <c r="E609" s="216" t="s">
        <v>547</v>
      </c>
      <c r="F609" s="216"/>
      <c r="G609" s="79">
        <f>G607-G608</f>
        <v>0</v>
      </c>
      <c r="I609" s="121"/>
    </row>
    <row r="612" spans="1:7" ht="30.75" customHeight="1">
      <c r="A612" s="4" t="s">
        <v>76</v>
      </c>
      <c r="B612" s="5"/>
      <c r="C612" s="6"/>
      <c r="D612" s="203" t="s">
        <v>196</v>
      </c>
      <c r="E612" s="203"/>
      <c r="F612" s="86"/>
      <c r="G612" s="71"/>
    </row>
    <row r="613" spans="1:7" ht="18.75">
      <c r="A613" s="7">
        <v>22</v>
      </c>
      <c r="B613" s="8" t="s">
        <v>45</v>
      </c>
      <c r="C613" s="9" t="s">
        <v>396</v>
      </c>
      <c r="D613" s="10"/>
      <c r="E613" s="11"/>
      <c r="F613" s="86"/>
      <c r="G613" s="71"/>
    </row>
    <row r="614" spans="1:7" ht="17.25" customHeight="1">
      <c r="A614" s="12"/>
      <c r="B614" s="204" t="s">
        <v>91</v>
      </c>
      <c r="C614" s="205"/>
      <c r="D614" s="13" t="s">
        <v>35</v>
      </c>
      <c r="E614" s="14"/>
      <c r="F614" s="87"/>
      <c r="G614" s="72"/>
    </row>
    <row r="615" spans="1:7" ht="17.25" customHeight="1">
      <c r="A615" s="12"/>
      <c r="B615" s="202" t="s">
        <v>287</v>
      </c>
      <c r="C615" s="196"/>
      <c r="D615" s="54" t="s">
        <v>198</v>
      </c>
      <c r="E615" s="14"/>
      <c r="F615" s="87"/>
      <c r="G615" s="72"/>
    </row>
    <row r="616" spans="1:7" ht="17.25" customHeight="1">
      <c r="A616" s="12"/>
      <c r="B616" s="202" t="s">
        <v>202</v>
      </c>
      <c r="C616" s="201"/>
      <c r="D616" s="128" t="s">
        <v>138</v>
      </c>
      <c r="E616" s="14"/>
      <c r="F616" s="87"/>
      <c r="G616" s="72"/>
    </row>
    <row r="617" spans="1:7" ht="17.25" customHeight="1">
      <c r="A617" s="12"/>
      <c r="B617" s="196" t="s">
        <v>378</v>
      </c>
      <c r="C617" s="202"/>
      <c r="D617" s="15" t="s">
        <v>379</v>
      </c>
      <c r="E617" s="16"/>
      <c r="F617" s="88"/>
      <c r="G617" s="73"/>
    </row>
    <row r="618" spans="1:7" ht="17.25" customHeight="1">
      <c r="A618" s="12"/>
      <c r="B618" s="196" t="s">
        <v>327</v>
      </c>
      <c r="C618" s="197"/>
      <c r="D618" s="122" t="s">
        <v>290</v>
      </c>
      <c r="E618" s="16"/>
      <c r="F618" s="88"/>
      <c r="G618" s="73"/>
    </row>
    <row r="619" spans="1:7" ht="17.25" customHeight="1">
      <c r="A619" s="12"/>
      <c r="B619" s="201" t="s">
        <v>229</v>
      </c>
      <c r="C619" s="196"/>
      <c r="D619" s="123" t="s">
        <v>330</v>
      </c>
      <c r="E619" s="16"/>
      <c r="F619" s="88"/>
      <c r="G619" s="73"/>
    </row>
    <row r="620" spans="1:7" ht="17.25" customHeight="1">
      <c r="A620" s="12"/>
      <c r="B620" s="196" t="s">
        <v>395</v>
      </c>
      <c r="C620" s="197"/>
      <c r="D620" s="53" t="s">
        <v>372</v>
      </c>
      <c r="E620" s="16"/>
      <c r="F620" s="88"/>
      <c r="G620" s="73"/>
    </row>
    <row r="621" spans="1:7" ht="17.25" customHeight="1">
      <c r="A621" s="12"/>
      <c r="B621" s="196" t="s">
        <v>21</v>
      </c>
      <c r="C621" s="197"/>
      <c r="D621" s="18">
        <v>7490</v>
      </c>
      <c r="E621" s="19"/>
      <c r="F621" s="88"/>
      <c r="G621" s="73"/>
    </row>
    <row r="622" spans="1:7" ht="17.25" customHeight="1">
      <c r="A622" s="12"/>
      <c r="B622" s="196" t="s">
        <v>147</v>
      </c>
      <c r="C622" s="197"/>
      <c r="D622" s="15" t="s">
        <v>60</v>
      </c>
      <c r="E622" s="16"/>
      <c r="F622" s="88"/>
      <c r="G622" s="73"/>
    </row>
    <row r="623" spans="1:7" s="118" customFormat="1" ht="20.25" customHeight="1">
      <c r="A623" s="22"/>
      <c r="B623" s="196" t="s">
        <v>336</v>
      </c>
      <c r="C623" s="197"/>
      <c r="D623" s="15">
        <v>110</v>
      </c>
      <c r="E623" s="16"/>
      <c r="F623" s="88"/>
      <c r="G623" s="73"/>
    </row>
    <row r="624" spans="1:7" ht="18" customHeight="1">
      <c r="A624" s="12"/>
      <c r="B624" s="198" t="s">
        <v>426</v>
      </c>
      <c r="C624" s="199"/>
      <c r="D624" s="20">
        <v>4249</v>
      </c>
      <c r="E624" s="21"/>
      <c r="F624" s="89"/>
      <c r="G624" s="74"/>
    </row>
    <row r="625" spans="1:10" s="118" customFormat="1" ht="33.75" customHeight="1">
      <c r="A625" s="22"/>
      <c r="B625" s="200" t="s">
        <v>33</v>
      </c>
      <c r="C625" s="200"/>
      <c r="D625" s="23" t="s">
        <v>3</v>
      </c>
      <c r="E625" s="24" t="s">
        <v>335</v>
      </c>
      <c r="F625" s="90" t="s">
        <v>315</v>
      </c>
      <c r="G625" s="26" t="s">
        <v>38</v>
      </c>
      <c r="J625" s="119"/>
    </row>
    <row r="626" spans="1:7" ht="18" customHeight="1">
      <c r="A626" s="12"/>
      <c r="B626" s="27" t="s">
        <v>94</v>
      </c>
      <c r="C626" s="28"/>
      <c r="D626" s="28"/>
      <c r="E626" s="28"/>
      <c r="F626" s="94"/>
      <c r="G626" s="75"/>
    </row>
    <row r="627" spans="1:7" ht="18" customHeight="1">
      <c r="A627" s="12"/>
      <c r="B627" s="201" t="s">
        <v>295</v>
      </c>
      <c r="C627" s="196"/>
      <c r="D627" s="29" t="s">
        <v>163</v>
      </c>
      <c r="E627" s="30">
        <v>1</v>
      </c>
      <c r="F627" s="95"/>
      <c r="G627" s="76">
        <f>E627*F627</f>
        <v>0</v>
      </c>
    </row>
    <row r="628" spans="1:7" ht="18" customHeight="1">
      <c r="A628" s="12"/>
      <c r="B628" s="31" t="s">
        <v>42</v>
      </c>
      <c r="C628" s="31"/>
      <c r="D628" s="32"/>
      <c r="E628" s="33"/>
      <c r="F628" s="116"/>
      <c r="G628" s="77"/>
    </row>
    <row r="629" spans="1:7" ht="18" customHeight="1">
      <c r="A629" s="12"/>
      <c r="B629" s="189" t="s">
        <v>86</v>
      </c>
      <c r="C629" s="190"/>
      <c r="D629" s="36" t="s">
        <v>163</v>
      </c>
      <c r="E629" s="37">
        <v>1</v>
      </c>
      <c r="F629" s="95"/>
      <c r="G629" s="76">
        <f aca="true" t="shared" si="21" ref="G629:G635">E629*F629</f>
        <v>0</v>
      </c>
    </row>
    <row r="630" spans="1:7" ht="26.25" customHeight="1">
      <c r="A630" s="12"/>
      <c r="B630" s="195" t="s">
        <v>111</v>
      </c>
      <c r="C630" s="185"/>
      <c r="D630" s="36" t="s">
        <v>163</v>
      </c>
      <c r="E630" s="37">
        <v>1</v>
      </c>
      <c r="F630" s="95"/>
      <c r="G630" s="76">
        <f t="shared" si="21"/>
        <v>0</v>
      </c>
    </row>
    <row r="631" spans="1:7" ht="17.25" customHeight="1">
      <c r="A631" s="12"/>
      <c r="B631" s="195" t="s">
        <v>411</v>
      </c>
      <c r="C631" s="185"/>
      <c r="D631" s="36" t="s">
        <v>163</v>
      </c>
      <c r="E631" s="37">
        <v>1</v>
      </c>
      <c r="F631" s="95"/>
      <c r="G631" s="76">
        <f t="shared" si="21"/>
        <v>0</v>
      </c>
    </row>
    <row r="632" spans="1:7" ht="18" customHeight="1">
      <c r="A632" s="12"/>
      <c r="B632" s="189" t="s">
        <v>13</v>
      </c>
      <c r="C632" s="190"/>
      <c r="D632" s="36" t="s">
        <v>163</v>
      </c>
      <c r="E632" s="37">
        <v>1</v>
      </c>
      <c r="F632" s="95"/>
      <c r="G632" s="76">
        <f t="shared" si="21"/>
        <v>0</v>
      </c>
    </row>
    <row r="633" spans="1:7" ht="26.25" customHeight="1">
      <c r="A633" s="12"/>
      <c r="B633" s="184" t="s">
        <v>516</v>
      </c>
      <c r="C633" s="185"/>
      <c r="D633" s="36" t="s">
        <v>163</v>
      </c>
      <c r="E633" s="37">
        <v>1</v>
      </c>
      <c r="F633" s="95"/>
      <c r="G633" s="76">
        <f t="shared" si="21"/>
        <v>0</v>
      </c>
    </row>
    <row r="634" spans="1:7" ht="18" customHeight="1">
      <c r="A634" s="12"/>
      <c r="B634" s="34" t="s">
        <v>389</v>
      </c>
      <c r="C634" s="35"/>
      <c r="D634" s="36" t="s">
        <v>163</v>
      </c>
      <c r="E634" s="37">
        <v>1</v>
      </c>
      <c r="F634" s="95"/>
      <c r="G634" s="76">
        <f t="shared" si="21"/>
        <v>0</v>
      </c>
    </row>
    <row r="635" spans="1:7" ht="18" customHeight="1">
      <c r="A635" s="50"/>
      <c r="B635" s="34" t="s">
        <v>340</v>
      </c>
      <c r="C635" s="39"/>
      <c r="D635" s="36" t="s">
        <v>163</v>
      </c>
      <c r="E635" s="37">
        <v>1</v>
      </c>
      <c r="F635" s="95"/>
      <c r="G635" s="76">
        <f t="shared" si="21"/>
        <v>0</v>
      </c>
    </row>
    <row r="636" spans="1:9" ht="21.75" customHeight="1">
      <c r="A636" s="51"/>
      <c r="B636" s="52"/>
      <c r="C636" s="52"/>
      <c r="D636" s="51"/>
      <c r="E636" s="186" t="s">
        <v>320</v>
      </c>
      <c r="F636" s="186"/>
      <c r="G636" s="78">
        <f>SUM(G627:G635)</f>
        <v>0</v>
      </c>
      <c r="I636" s="120"/>
    </row>
    <row r="637" spans="1:9" s="117" customFormat="1" ht="21.75" customHeight="1">
      <c r="A637" s="41"/>
      <c r="B637" s="42"/>
      <c r="C637" s="42"/>
      <c r="D637" s="41"/>
      <c r="E637" s="187" t="s">
        <v>280</v>
      </c>
      <c r="F637" s="188"/>
      <c r="G637" s="79">
        <f>SUM(G635:G635)</f>
        <v>0</v>
      </c>
      <c r="I637" s="121"/>
    </row>
    <row r="638" spans="1:9" s="117" customFormat="1" ht="21.75" customHeight="1">
      <c r="A638" s="41"/>
      <c r="B638" s="42"/>
      <c r="C638" s="42"/>
      <c r="D638" s="41"/>
      <c r="E638" s="216" t="s">
        <v>547</v>
      </c>
      <c r="F638" s="216"/>
      <c r="G638" s="79">
        <f>G636-G637</f>
        <v>0</v>
      </c>
      <c r="I638" s="121"/>
    </row>
    <row r="641" spans="1:7" ht="30.75" customHeight="1">
      <c r="A641" s="4" t="s">
        <v>76</v>
      </c>
      <c r="B641" s="5"/>
      <c r="C641" s="6"/>
      <c r="D641" s="203" t="s">
        <v>196</v>
      </c>
      <c r="E641" s="203"/>
      <c r="F641" s="86"/>
      <c r="G641" s="71"/>
    </row>
    <row r="642" spans="1:7" ht="18.75">
      <c r="A642" s="7">
        <v>23</v>
      </c>
      <c r="B642" s="8" t="s">
        <v>45</v>
      </c>
      <c r="C642" s="9" t="s">
        <v>231</v>
      </c>
      <c r="D642" s="10"/>
      <c r="E642" s="11"/>
      <c r="F642" s="86"/>
      <c r="G642" s="71"/>
    </row>
    <row r="643" spans="1:7" ht="17.25" customHeight="1">
      <c r="A643" s="12"/>
      <c r="B643" s="204" t="s">
        <v>91</v>
      </c>
      <c r="C643" s="205"/>
      <c r="D643" s="13" t="s">
        <v>168</v>
      </c>
      <c r="E643" s="14"/>
      <c r="F643" s="87"/>
      <c r="G643" s="72"/>
    </row>
    <row r="644" spans="1:7" ht="17.25" customHeight="1">
      <c r="A644" s="12"/>
      <c r="B644" s="202" t="s">
        <v>287</v>
      </c>
      <c r="C644" s="196"/>
      <c r="D644" s="13" t="s">
        <v>93</v>
      </c>
      <c r="E644" s="14"/>
      <c r="F644" s="87"/>
      <c r="G644" s="72"/>
    </row>
    <row r="645" spans="1:7" ht="17.25" customHeight="1">
      <c r="A645" s="12"/>
      <c r="B645" s="202" t="s">
        <v>202</v>
      </c>
      <c r="C645" s="196"/>
      <c r="D645" s="65" t="s">
        <v>173</v>
      </c>
      <c r="E645" s="14"/>
      <c r="F645" s="87"/>
      <c r="G645" s="72"/>
    </row>
    <row r="646" spans="1:7" ht="17.25" customHeight="1">
      <c r="A646" s="12"/>
      <c r="B646" s="196" t="s">
        <v>378</v>
      </c>
      <c r="C646" s="202"/>
      <c r="D646" s="15" t="s">
        <v>195</v>
      </c>
      <c r="E646" s="16"/>
      <c r="F646" s="88"/>
      <c r="G646" s="73"/>
    </row>
    <row r="647" spans="1:7" ht="17.25" customHeight="1">
      <c r="A647" s="12"/>
      <c r="B647" s="196" t="s">
        <v>327</v>
      </c>
      <c r="C647" s="197"/>
      <c r="D647" s="129" t="s">
        <v>204</v>
      </c>
      <c r="E647" s="16"/>
      <c r="F647" s="88"/>
      <c r="G647" s="73"/>
    </row>
    <row r="648" spans="1:7" ht="17.25" customHeight="1">
      <c r="A648" s="12"/>
      <c r="B648" s="201" t="s">
        <v>229</v>
      </c>
      <c r="C648" s="196"/>
      <c r="D648" s="123" t="s">
        <v>116</v>
      </c>
      <c r="E648" s="16"/>
      <c r="F648" s="88"/>
      <c r="G648" s="73"/>
    </row>
    <row r="649" spans="1:7" ht="17.25" customHeight="1">
      <c r="A649" s="12"/>
      <c r="B649" s="196" t="s">
        <v>395</v>
      </c>
      <c r="C649" s="197"/>
      <c r="D649" s="53" t="s">
        <v>40</v>
      </c>
      <c r="E649" s="16"/>
      <c r="F649" s="88"/>
      <c r="G649" s="73"/>
    </row>
    <row r="650" spans="1:7" ht="17.25" customHeight="1">
      <c r="A650" s="12"/>
      <c r="B650" s="196" t="s">
        <v>21</v>
      </c>
      <c r="C650" s="197"/>
      <c r="D650" s="18">
        <v>2200</v>
      </c>
      <c r="E650" s="19"/>
      <c r="F650" s="88"/>
      <c r="G650" s="73"/>
    </row>
    <row r="651" spans="1:7" ht="17.25" customHeight="1">
      <c r="A651" s="12"/>
      <c r="B651" s="196" t="s">
        <v>147</v>
      </c>
      <c r="C651" s="197"/>
      <c r="D651" s="15" t="s">
        <v>128</v>
      </c>
      <c r="E651" s="16"/>
      <c r="F651" s="88"/>
      <c r="G651" s="73"/>
    </row>
    <row r="652" spans="1:7" s="118" customFormat="1" ht="20.25" customHeight="1">
      <c r="A652" s="22"/>
      <c r="B652" s="196" t="s">
        <v>336</v>
      </c>
      <c r="C652" s="197"/>
      <c r="D652" s="15">
        <v>47</v>
      </c>
      <c r="E652" s="16"/>
      <c r="F652" s="88"/>
      <c r="G652" s="73"/>
    </row>
    <row r="653" spans="1:7" ht="18" customHeight="1">
      <c r="A653" s="12"/>
      <c r="B653" s="198" t="s">
        <v>426</v>
      </c>
      <c r="C653" s="199"/>
      <c r="D653" s="20">
        <v>1201</v>
      </c>
      <c r="E653" s="21"/>
      <c r="F653" s="89"/>
      <c r="G653" s="74"/>
    </row>
    <row r="654" spans="1:10" s="118" customFormat="1" ht="33.75" customHeight="1">
      <c r="A654" s="22"/>
      <c r="B654" s="200" t="s">
        <v>33</v>
      </c>
      <c r="C654" s="200"/>
      <c r="D654" s="23" t="s">
        <v>3</v>
      </c>
      <c r="E654" s="24" t="s">
        <v>335</v>
      </c>
      <c r="F654" s="90" t="s">
        <v>315</v>
      </c>
      <c r="G654" s="26" t="s">
        <v>38</v>
      </c>
      <c r="J654" s="119"/>
    </row>
    <row r="655" spans="1:7" ht="18" customHeight="1">
      <c r="A655" s="12"/>
      <c r="B655" s="27" t="s">
        <v>94</v>
      </c>
      <c r="C655" s="28"/>
      <c r="D655" s="28"/>
      <c r="E655" s="28"/>
      <c r="F655" s="94"/>
      <c r="G655" s="75"/>
    </row>
    <row r="656" spans="1:7" ht="18" customHeight="1">
      <c r="A656" s="12"/>
      <c r="B656" s="201" t="s">
        <v>295</v>
      </c>
      <c r="C656" s="196"/>
      <c r="D656" s="29" t="s">
        <v>163</v>
      </c>
      <c r="E656" s="30">
        <v>1</v>
      </c>
      <c r="F656" s="95"/>
      <c r="G656" s="76">
        <f>E656*F656</f>
        <v>0</v>
      </c>
    </row>
    <row r="657" spans="1:7" ht="18" customHeight="1">
      <c r="A657" s="12"/>
      <c r="B657" s="31" t="s">
        <v>42</v>
      </c>
      <c r="C657" s="31"/>
      <c r="D657" s="32"/>
      <c r="E657" s="33"/>
      <c r="F657" s="116"/>
      <c r="G657" s="77"/>
    </row>
    <row r="658" spans="1:7" ht="18" customHeight="1">
      <c r="A658" s="12"/>
      <c r="B658" s="189" t="s">
        <v>86</v>
      </c>
      <c r="C658" s="190"/>
      <c r="D658" s="36" t="s">
        <v>163</v>
      </c>
      <c r="E658" s="37">
        <v>1</v>
      </c>
      <c r="F658" s="95"/>
      <c r="G658" s="76">
        <f aca="true" t="shared" si="22" ref="G658:G664">E658*F658</f>
        <v>0</v>
      </c>
    </row>
    <row r="659" spans="1:7" ht="26.25" customHeight="1">
      <c r="A659" s="12"/>
      <c r="B659" s="195" t="s">
        <v>111</v>
      </c>
      <c r="C659" s="185"/>
      <c r="D659" s="36" t="s">
        <v>163</v>
      </c>
      <c r="E659" s="37">
        <v>1</v>
      </c>
      <c r="F659" s="95"/>
      <c r="G659" s="76">
        <f t="shared" si="22"/>
        <v>0</v>
      </c>
    </row>
    <row r="660" spans="1:7" ht="17.25" customHeight="1">
      <c r="A660" s="12"/>
      <c r="B660" s="195" t="s">
        <v>411</v>
      </c>
      <c r="C660" s="185"/>
      <c r="D660" s="36" t="s">
        <v>163</v>
      </c>
      <c r="E660" s="37">
        <v>1</v>
      </c>
      <c r="F660" s="95"/>
      <c r="G660" s="76">
        <f t="shared" si="22"/>
        <v>0</v>
      </c>
    </row>
    <row r="661" spans="1:7" ht="18" customHeight="1">
      <c r="A661" s="12"/>
      <c r="B661" s="189" t="s">
        <v>13</v>
      </c>
      <c r="C661" s="190"/>
      <c r="D661" s="36" t="s">
        <v>163</v>
      </c>
      <c r="E661" s="37">
        <v>1</v>
      </c>
      <c r="F661" s="95"/>
      <c r="G661" s="76">
        <f t="shared" si="22"/>
        <v>0</v>
      </c>
    </row>
    <row r="662" spans="1:7" ht="26.25" customHeight="1">
      <c r="A662" s="12"/>
      <c r="B662" s="184" t="s">
        <v>516</v>
      </c>
      <c r="C662" s="185"/>
      <c r="D662" s="36" t="s">
        <v>163</v>
      </c>
      <c r="E662" s="37">
        <v>1</v>
      </c>
      <c r="F662" s="95"/>
      <c r="G662" s="76">
        <f t="shared" si="22"/>
        <v>0</v>
      </c>
    </row>
    <row r="663" spans="1:7" ht="18" customHeight="1">
      <c r="A663" s="12"/>
      <c r="B663" s="34" t="s">
        <v>389</v>
      </c>
      <c r="C663" s="35"/>
      <c r="D663" s="36" t="s">
        <v>163</v>
      </c>
      <c r="E663" s="37">
        <v>1</v>
      </c>
      <c r="F663" s="95"/>
      <c r="G663" s="76">
        <f t="shared" si="22"/>
        <v>0</v>
      </c>
    </row>
    <row r="664" spans="1:7" ht="18" customHeight="1">
      <c r="A664" s="50"/>
      <c r="B664" s="34" t="s">
        <v>340</v>
      </c>
      <c r="C664" s="39"/>
      <c r="D664" s="36" t="s">
        <v>163</v>
      </c>
      <c r="E664" s="37">
        <v>1</v>
      </c>
      <c r="F664" s="95"/>
      <c r="G664" s="76">
        <f t="shared" si="22"/>
        <v>0</v>
      </c>
    </row>
    <row r="665" spans="1:9" ht="21.75" customHeight="1">
      <c r="A665" s="51"/>
      <c r="B665" s="52"/>
      <c r="C665" s="52"/>
      <c r="D665" s="51"/>
      <c r="E665" s="186" t="s">
        <v>320</v>
      </c>
      <c r="F665" s="186"/>
      <c r="G665" s="78">
        <f>SUM(G656:G664)</f>
        <v>0</v>
      </c>
      <c r="I665" s="120"/>
    </row>
    <row r="666" spans="1:9" s="117" customFormat="1" ht="21.75" customHeight="1">
      <c r="A666" s="41"/>
      <c r="B666" s="42"/>
      <c r="C666" s="42"/>
      <c r="D666" s="41"/>
      <c r="E666" s="187" t="s">
        <v>280</v>
      </c>
      <c r="F666" s="188"/>
      <c r="G666" s="79">
        <f>SUM(G664:G664)</f>
        <v>0</v>
      </c>
      <c r="I666" s="121"/>
    </row>
    <row r="667" spans="1:9" s="117" customFormat="1" ht="21.75" customHeight="1">
      <c r="A667" s="41"/>
      <c r="B667" s="42"/>
      <c r="C667" s="42"/>
      <c r="D667" s="41"/>
      <c r="E667" s="216" t="s">
        <v>547</v>
      </c>
      <c r="F667" s="216"/>
      <c r="G667" s="79">
        <f>G665-G666</f>
        <v>0</v>
      </c>
      <c r="I667" s="121"/>
    </row>
    <row r="670" spans="1:7" ht="30.75" customHeight="1">
      <c r="A670" s="4" t="s">
        <v>76</v>
      </c>
      <c r="B670" s="5"/>
      <c r="C670" s="6"/>
      <c r="D670" s="203" t="s">
        <v>196</v>
      </c>
      <c r="E670" s="203"/>
      <c r="F670" s="86"/>
      <c r="G670" s="71"/>
    </row>
    <row r="671" spans="1:7" ht="18.75">
      <c r="A671" s="7">
        <v>24</v>
      </c>
      <c r="B671" s="8" t="s">
        <v>45</v>
      </c>
      <c r="C671" s="9" t="s">
        <v>185</v>
      </c>
      <c r="D671" s="10"/>
      <c r="E671" s="11"/>
      <c r="F671" s="86"/>
      <c r="G671" s="71"/>
    </row>
    <row r="672" spans="1:7" ht="17.25" customHeight="1">
      <c r="A672" s="12"/>
      <c r="B672" s="204" t="s">
        <v>91</v>
      </c>
      <c r="C672" s="205"/>
      <c r="D672" s="13" t="s">
        <v>168</v>
      </c>
      <c r="E672" s="14"/>
      <c r="F672" s="87"/>
      <c r="G672" s="72"/>
    </row>
    <row r="673" spans="1:7" ht="17.25" customHeight="1">
      <c r="A673" s="12"/>
      <c r="B673" s="202" t="s">
        <v>287</v>
      </c>
      <c r="C673" s="196"/>
      <c r="D673" s="13" t="s">
        <v>226</v>
      </c>
      <c r="E673" s="14"/>
      <c r="F673" s="87"/>
      <c r="G673" s="72"/>
    </row>
    <row r="674" spans="1:7" ht="17.25" customHeight="1">
      <c r="A674" s="12"/>
      <c r="B674" s="202" t="s">
        <v>202</v>
      </c>
      <c r="C674" s="196"/>
      <c r="D674" s="65" t="s">
        <v>0</v>
      </c>
      <c r="E674" s="14"/>
      <c r="F674" s="87"/>
      <c r="G674" s="72"/>
    </row>
    <row r="675" spans="1:7" ht="17.25" customHeight="1">
      <c r="A675" s="12"/>
      <c r="B675" s="196" t="s">
        <v>378</v>
      </c>
      <c r="C675" s="202"/>
      <c r="D675" s="15" t="s">
        <v>110</v>
      </c>
      <c r="E675" s="16"/>
      <c r="F675" s="88"/>
      <c r="G675" s="73"/>
    </row>
    <row r="676" spans="1:7" ht="17.25" customHeight="1">
      <c r="A676" s="12"/>
      <c r="B676" s="196" t="s">
        <v>327</v>
      </c>
      <c r="C676" s="197"/>
      <c r="D676" s="129" t="s">
        <v>70</v>
      </c>
      <c r="E676" s="16"/>
      <c r="F676" s="88"/>
      <c r="G676" s="73"/>
    </row>
    <row r="677" spans="1:7" ht="17.25" customHeight="1">
      <c r="A677" s="12"/>
      <c r="B677" s="201" t="s">
        <v>229</v>
      </c>
      <c r="C677" s="196"/>
      <c r="D677" s="123" t="s">
        <v>330</v>
      </c>
      <c r="E677" s="16"/>
      <c r="F677" s="88"/>
      <c r="G677" s="73"/>
    </row>
    <row r="678" spans="1:7" ht="17.25" customHeight="1">
      <c r="A678" s="12"/>
      <c r="B678" s="196" t="s">
        <v>395</v>
      </c>
      <c r="C678" s="197"/>
      <c r="D678" s="53" t="s">
        <v>328</v>
      </c>
      <c r="E678" s="16"/>
      <c r="F678" s="88"/>
      <c r="G678" s="73"/>
    </row>
    <row r="679" spans="1:7" ht="17.25" customHeight="1">
      <c r="A679" s="12"/>
      <c r="B679" s="196" t="s">
        <v>21</v>
      </c>
      <c r="C679" s="197"/>
      <c r="D679" s="18">
        <v>2650</v>
      </c>
      <c r="E679" s="19"/>
      <c r="F679" s="88"/>
      <c r="G679" s="73"/>
    </row>
    <row r="680" spans="1:7" ht="17.25" customHeight="1">
      <c r="A680" s="12"/>
      <c r="B680" s="196" t="s">
        <v>147</v>
      </c>
      <c r="C680" s="197"/>
      <c r="D680" s="15" t="s">
        <v>191</v>
      </c>
      <c r="E680" s="16"/>
      <c r="F680" s="88"/>
      <c r="G680" s="73"/>
    </row>
    <row r="681" spans="1:7" s="118" customFormat="1" ht="20.25" customHeight="1">
      <c r="A681" s="22"/>
      <c r="B681" s="196" t="s">
        <v>336</v>
      </c>
      <c r="C681" s="197"/>
      <c r="D681" s="15">
        <v>62</v>
      </c>
      <c r="E681" s="16"/>
      <c r="F681" s="88"/>
      <c r="G681" s="73"/>
    </row>
    <row r="682" spans="1:7" ht="18" customHeight="1">
      <c r="A682" s="12"/>
      <c r="B682" s="198" t="s">
        <v>426</v>
      </c>
      <c r="C682" s="199"/>
      <c r="D682" s="20">
        <v>2500</v>
      </c>
      <c r="E682" s="21"/>
      <c r="F682" s="89"/>
      <c r="G682" s="74"/>
    </row>
    <row r="683" spans="1:10" s="118" customFormat="1" ht="33.75" customHeight="1">
      <c r="A683" s="22"/>
      <c r="B683" s="200" t="s">
        <v>33</v>
      </c>
      <c r="C683" s="200"/>
      <c r="D683" s="23" t="s">
        <v>3</v>
      </c>
      <c r="E683" s="24" t="s">
        <v>335</v>
      </c>
      <c r="F683" s="90" t="s">
        <v>315</v>
      </c>
      <c r="G683" s="26" t="s">
        <v>38</v>
      </c>
      <c r="J683" s="119"/>
    </row>
    <row r="684" spans="1:7" ht="18" customHeight="1">
      <c r="A684" s="12"/>
      <c r="B684" s="27" t="s">
        <v>94</v>
      </c>
      <c r="C684" s="28"/>
      <c r="D684" s="28"/>
      <c r="E684" s="28"/>
      <c r="F684" s="94"/>
      <c r="G684" s="75"/>
    </row>
    <row r="685" spans="1:7" ht="18" customHeight="1">
      <c r="A685" s="12"/>
      <c r="B685" s="201" t="s">
        <v>295</v>
      </c>
      <c r="C685" s="196"/>
      <c r="D685" s="29" t="s">
        <v>163</v>
      </c>
      <c r="E685" s="30">
        <v>1</v>
      </c>
      <c r="F685" s="95"/>
      <c r="G685" s="76">
        <f>E685*F685</f>
        <v>0</v>
      </c>
    </row>
    <row r="686" spans="1:7" ht="18" customHeight="1">
      <c r="A686" s="12"/>
      <c r="B686" s="31" t="s">
        <v>42</v>
      </c>
      <c r="C686" s="31"/>
      <c r="D686" s="32"/>
      <c r="E686" s="33"/>
      <c r="F686" s="116"/>
      <c r="G686" s="77"/>
    </row>
    <row r="687" spans="1:7" ht="18" customHeight="1">
      <c r="A687" s="12"/>
      <c r="B687" s="189" t="s">
        <v>86</v>
      </c>
      <c r="C687" s="190"/>
      <c r="D687" s="36" t="s">
        <v>163</v>
      </c>
      <c r="E687" s="37">
        <v>1</v>
      </c>
      <c r="F687" s="95"/>
      <c r="G687" s="76">
        <f aca="true" t="shared" si="23" ref="G687:G693">E687*F687</f>
        <v>0</v>
      </c>
    </row>
    <row r="688" spans="1:11" ht="26.25" customHeight="1">
      <c r="A688" s="12"/>
      <c r="B688" s="195" t="s">
        <v>111</v>
      </c>
      <c r="C688" s="185"/>
      <c r="D688" s="36" t="s">
        <v>163</v>
      </c>
      <c r="E688" s="37">
        <v>1</v>
      </c>
      <c r="F688" s="95"/>
      <c r="G688" s="76">
        <f t="shared" si="23"/>
        <v>0</v>
      </c>
      <c r="K688" s="117"/>
    </row>
    <row r="689" spans="1:11" ht="17.25" customHeight="1">
      <c r="A689" s="12"/>
      <c r="B689" s="195" t="s">
        <v>411</v>
      </c>
      <c r="C689" s="185"/>
      <c r="D689" s="36" t="s">
        <v>163</v>
      </c>
      <c r="E689" s="37">
        <v>1</v>
      </c>
      <c r="F689" s="95"/>
      <c r="G689" s="76">
        <f t="shared" si="23"/>
        <v>0</v>
      </c>
      <c r="K689" s="117"/>
    </row>
    <row r="690" spans="1:11" ht="18" customHeight="1">
      <c r="A690" s="12"/>
      <c r="B690" s="189" t="s">
        <v>13</v>
      </c>
      <c r="C690" s="190"/>
      <c r="D690" s="36" t="s">
        <v>163</v>
      </c>
      <c r="E690" s="37">
        <v>1</v>
      </c>
      <c r="F690" s="95"/>
      <c r="G690" s="76">
        <f t="shared" si="23"/>
        <v>0</v>
      </c>
      <c r="K690" s="117"/>
    </row>
    <row r="691" spans="1:7" ht="26.25" customHeight="1">
      <c r="A691" s="12"/>
      <c r="B691" s="184" t="s">
        <v>516</v>
      </c>
      <c r="C691" s="185"/>
      <c r="D691" s="36" t="s">
        <v>163</v>
      </c>
      <c r="E691" s="37">
        <v>1</v>
      </c>
      <c r="F691" s="95"/>
      <c r="G691" s="76">
        <f t="shared" si="23"/>
        <v>0</v>
      </c>
    </row>
    <row r="692" spans="1:10" s="117" customFormat="1" ht="18" customHeight="1">
      <c r="A692" s="38"/>
      <c r="B692" s="34" t="s">
        <v>389</v>
      </c>
      <c r="C692" s="35"/>
      <c r="D692" s="36" t="s">
        <v>163</v>
      </c>
      <c r="E692" s="37">
        <v>1</v>
      </c>
      <c r="F692" s="95"/>
      <c r="G692" s="81">
        <f t="shared" si="23"/>
        <v>0</v>
      </c>
      <c r="I692" s="2"/>
      <c r="J692" s="2"/>
    </row>
    <row r="693" spans="1:7" s="117" customFormat="1" ht="18" customHeight="1">
      <c r="A693" s="40"/>
      <c r="B693" s="34" t="s">
        <v>340</v>
      </c>
      <c r="C693" s="39"/>
      <c r="D693" s="36" t="s">
        <v>163</v>
      </c>
      <c r="E693" s="37">
        <v>1</v>
      </c>
      <c r="F693" s="95"/>
      <c r="G693" s="81">
        <f t="shared" si="23"/>
        <v>0</v>
      </c>
    </row>
    <row r="694" spans="1:9" ht="21.75" customHeight="1">
      <c r="A694" s="51"/>
      <c r="B694" s="52"/>
      <c r="C694" s="52"/>
      <c r="D694" s="51"/>
      <c r="E694" s="186" t="s">
        <v>320</v>
      </c>
      <c r="F694" s="186"/>
      <c r="G694" s="78">
        <f>SUM(G685:G693)</f>
        <v>0</v>
      </c>
      <c r="I694" s="120"/>
    </row>
    <row r="695" spans="1:9" s="117" customFormat="1" ht="21.75" customHeight="1">
      <c r="A695" s="41"/>
      <c r="B695" s="42"/>
      <c r="C695" s="42"/>
      <c r="D695" s="41"/>
      <c r="E695" s="187" t="s">
        <v>280</v>
      </c>
      <c r="F695" s="188"/>
      <c r="G695" s="79">
        <f>SUM(G693:G693)</f>
        <v>0</v>
      </c>
      <c r="I695" s="121"/>
    </row>
    <row r="696" spans="1:9" s="117" customFormat="1" ht="21.75" customHeight="1">
      <c r="A696" s="41"/>
      <c r="B696" s="42"/>
      <c r="C696" s="42"/>
      <c r="D696" s="41"/>
      <c r="E696" s="216" t="s">
        <v>547</v>
      </c>
      <c r="F696" s="216"/>
      <c r="G696" s="79">
        <f>G694-G695</f>
        <v>0</v>
      </c>
      <c r="I696" s="121"/>
    </row>
    <row r="699" spans="1:7" ht="30.75" customHeight="1">
      <c r="A699" s="4" t="s">
        <v>76</v>
      </c>
      <c r="B699" s="5"/>
      <c r="C699" s="6"/>
      <c r="D699" s="203" t="s">
        <v>196</v>
      </c>
      <c r="E699" s="203"/>
      <c r="F699" s="86"/>
      <c r="G699" s="71"/>
    </row>
    <row r="700" spans="1:7" ht="18.75">
      <c r="A700" s="7">
        <v>25</v>
      </c>
      <c r="B700" s="8" t="s">
        <v>45</v>
      </c>
      <c r="C700" s="9" t="s">
        <v>78</v>
      </c>
      <c r="D700" s="10"/>
      <c r="E700" s="11"/>
      <c r="F700" s="86"/>
      <c r="G700" s="71"/>
    </row>
    <row r="701" spans="1:7" ht="17.25" customHeight="1">
      <c r="A701" s="12"/>
      <c r="B701" s="204" t="s">
        <v>91</v>
      </c>
      <c r="C701" s="205"/>
      <c r="D701" s="13" t="s">
        <v>35</v>
      </c>
      <c r="E701" s="14"/>
      <c r="F701" s="87"/>
      <c r="G701" s="72"/>
    </row>
    <row r="702" spans="1:7" ht="17.25" customHeight="1">
      <c r="A702" s="12"/>
      <c r="B702" s="202" t="s">
        <v>287</v>
      </c>
      <c r="C702" s="196"/>
      <c r="D702" s="13" t="s">
        <v>407</v>
      </c>
      <c r="E702" s="14"/>
      <c r="F702" s="87"/>
      <c r="G702" s="72"/>
    </row>
    <row r="703" spans="1:7" ht="17.25" customHeight="1">
      <c r="A703" s="12"/>
      <c r="B703" s="202" t="s">
        <v>202</v>
      </c>
      <c r="C703" s="196"/>
      <c r="D703" s="65" t="s">
        <v>55</v>
      </c>
      <c r="E703" s="14"/>
      <c r="F703" s="87"/>
      <c r="G703" s="72"/>
    </row>
    <row r="704" spans="1:7" ht="17.25" customHeight="1">
      <c r="A704" s="12"/>
      <c r="B704" s="196" t="s">
        <v>378</v>
      </c>
      <c r="C704" s="202"/>
      <c r="D704" s="122" t="s">
        <v>143</v>
      </c>
      <c r="E704" s="16"/>
      <c r="F704" s="88"/>
      <c r="G704" s="73"/>
    </row>
    <row r="705" spans="1:7" ht="17.25" customHeight="1">
      <c r="A705" s="12"/>
      <c r="B705" s="196" t="s">
        <v>327</v>
      </c>
      <c r="C705" s="197"/>
      <c r="D705" s="129" t="s">
        <v>22</v>
      </c>
      <c r="E705" s="16"/>
      <c r="F705" s="88"/>
      <c r="G705" s="73"/>
    </row>
    <row r="706" spans="1:7" ht="17.25" customHeight="1">
      <c r="A706" s="12"/>
      <c r="B706" s="201" t="s">
        <v>229</v>
      </c>
      <c r="C706" s="196"/>
      <c r="D706" s="123" t="s">
        <v>330</v>
      </c>
      <c r="E706" s="16"/>
      <c r="F706" s="88"/>
      <c r="G706" s="73"/>
    </row>
    <row r="707" spans="1:7" ht="17.25" customHeight="1">
      <c r="A707" s="12"/>
      <c r="B707" s="196" t="s">
        <v>395</v>
      </c>
      <c r="C707" s="197"/>
      <c r="D707" s="53" t="s">
        <v>40</v>
      </c>
      <c r="E707" s="16"/>
      <c r="F707" s="88"/>
      <c r="G707" s="73"/>
    </row>
    <row r="708" spans="1:7" ht="17.25" customHeight="1">
      <c r="A708" s="12"/>
      <c r="B708" s="196" t="s">
        <v>21</v>
      </c>
      <c r="C708" s="197"/>
      <c r="D708" s="18">
        <v>7500</v>
      </c>
      <c r="E708" s="19"/>
      <c r="F708" s="88"/>
      <c r="G708" s="73"/>
    </row>
    <row r="709" spans="1:7" ht="17.25" customHeight="1">
      <c r="A709" s="12"/>
      <c r="B709" s="196" t="s">
        <v>147</v>
      </c>
      <c r="C709" s="197"/>
      <c r="D709" s="15" t="s">
        <v>344</v>
      </c>
      <c r="E709" s="16"/>
      <c r="F709" s="88"/>
      <c r="G709" s="73"/>
    </row>
    <row r="710" spans="1:7" s="118" customFormat="1" ht="20.25" customHeight="1">
      <c r="A710" s="22"/>
      <c r="B710" s="196" t="s">
        <v>336</v>
      </c>
      <c r="C710" s="197"/>
      <c r="D710" s="15">
        <v>110</v>
      </c>
      <c r="E710" s="16"/>
      <c r="F710" s="88"/>
      <c r="G710" s="73"/>
    </row>
    <row r="711" spans="1:7" ht="18" customHeight="1">
      <c r="A711" s="12"/>
      <c r="B711" s="198" t="s">
        <v>426</v>
      </c>
      <c r="C711" s="199"/>
      <c r="D711" s="20">
        <v>2998</v>
      </c>
      <c r="E711" s="21"/>
      <c r="F711" s="89"/>
      <c r="G711" s="74"/>
    </row>
    <row r="712" spans="1:10" s="118" customFormat="1" ht="33.75" customHeight="1">
      <c r="A712" s="22"/>
      <c r="B712" s="200" t="s">
        <v>33</v>
      </c>
      <c r="C712" s="200"/>
      <c r="D712" s="23" t="s">
        <v>3</v>
      </c>
      <c r="E712" s="24" t="s">
        <v>335</v>
      </c>
      <c r="F712" s="90" t="s">
        <v>315</v>
      </c>
      <c r="G712" s="26" t="s">
        <v>38</v>
      </c>
      <c r="J712" s="119"/>
    </row>
    <row r="713" spans="1:7" ht="18" customHeight="1">
      <c r="A713" s="12"/>
      <c r="B713" s="27" t="s">
        <v>94</v>
      </c>
      <c r="C713" s="28"/>
      <c r="D713" s="28"/>
      <c r="E713" s="28"/>
      <c r="F713" s="94"/>
      <c r="G713" s="75"/>
    </row>
    <row r="714" spans="1:7" ht="18" customHeight="1">
      <c r="A714" s="12"/>
      <c r="B714" s="201" t="s">
        <v>295</v>
      </c>
      <c r="C714" s="196"/>
      <c r="D714" s="29" t="s">
        <v>163</v>
      </c>
      <c r="E714" s="30">
        <v>1</v>
      </c>
      <c r="F714" s="95"/>
      <c r="G714" s="76">
        <f>E714*F714</f>
        <v>0</v>
      </c>
    </row>
    <row r="715" spans="1:7" ht="18" customHeight="1">
      <c r="A715" s="12"/>
      <c r="B715" s="31" t="s">
        <v>42</v>
      </c>
      <c r="C715" s="31"/>
      <c r="D715" s="32"/>
      <c r="E715" s="33"/>
      <c r="F715" s="116"/>
      <c r="G715" s="77"/>
    </row>
    <row r="716" spans="1:7" ht="18" customHeight="1">
      <c r="A716" s="12"/>
      <c r="B716" s="189" t="s">
        <v>86</v>
      </c>
      <c r="C716" s="190"/>
      <c r="D716" s="36" t="s">
        <v>163</v>
      </c>
      <c r="E716" s="37">
        <v>1</v>
      </c>
      <c r="F716" s="95"/>
      <c r="G716" s="76">
        <f aca="true" t="shared" si="24" ref="G716:G722">E716*F716</f>
        <v>0</v>
      </c>
    </row>
    <row r="717" spans="1:7" ht="26.25" customHeight="1">
      <c r="A717" s="12"/>
      <c r="B717" s="195" t="s">
        <v>111</v>
      </c>
      <c r="C717" s="185"/>
      <c r="D717" s="36" t="s">
        <v>163</v>
      </c>
      <c r="E717" s="37">
        <v>1</v>
      </c>
      <c r="F717" s="95"/>
      <c r="G717" s="76">
        <f t="shared" si="24"/>
        <v>0</v>
      </c>
    </row>
    <row r="718" spans="1:7" ht="17.25" customHeight="1">
      <c r="A718" s="12"/>
      <c r="B718" s="195" t="s">
        <v>411</v>
      </c>
      <c r="C718" s="185"/>
      <c r="D718" s="36" t="s">
        <v>163</v>
      </c>
      <c r="E718" s="37">
        <v>1</v>
      </c>
      <c r="F718" s="95"/>
      <c r="G718" s="76">
        <f t="shared" si="24"/>
        <v>0</v>
      </c>
    </row>
    <row r="719" spans="1:7" ht="18" customHeight="1">
      <c r="A719" s="12"/>
      <c r="B719" s="189" t="s">
        <v>13</v>
      </c>
      <c r="C719" s="190"/>
      <c r="D719" s="36" t="s">
        <v>163</v>
      </c>
      <c r="E719" s="37">
        <v>1</v>
      </c>
      <c r="F719" s="95"/>
      <c r="G719" s="76">
        <f t="shared" si="24"/>
        <v>0</v>
      </c>
    </row>
    <row r="720" spans="1:7" ht="26.25" customHeight="1">
      <c r="A720" s="12"/>
      <c r="B720" s="184" t="s">
        <v>516</v>
      </c>
      <c r="C720" s="185"/>
      <c r="D720" s="36" t="s">
        <v>163</v>
      </c>
      <c r="E720" s="37">
        <v>1</v>
      </c>
      <c r="F720" s="95"/>
      <c r="G720" s="76">
        <f t="shared" si="24"/>
        <v>0</v>
      </c>
    </row>
    <row r="721" spans="1:7" s="117" customFormat="1" ht="18" customHeight="1">
      <c r="A721" s="38"/>
      <c r="B721" s="34" t="s">
        <v>389</v>
      </c>
      <c r="C721" s="35"/>
      <c r="D721" s="36" t="s">
        <v>163</v>
      </c>
      <c r="E721" s="37">
        <v>1</v>
      </c>
      <c r="F721" s="95"/>
      <c r="G721" s="81">
        <f t="shared" si="24"/>
        <v>0</v>
      </c>
    </row>
    <row r="722" spans="1:7" s="117" customFormat="1" ht="18" customHeight="1">
      <c r="A722" s="40"/>
      <c r="B722" s="34" t="s">
        <v>340</v>
      </c>
      <c r="C722" s="39"/>
      <c r="D722" s="36" t="s">
        <v>163</v>
      </c>
      <c r="E722" s="37">
        <v>1</v>
      </c>
      <c r="F722" s="95"/>
      <c r="G722" s="81">
        <f t="shared" si="24"/>
        <v>0</v>
      </c>
    </row>
    <row r="723" spans="1:9" ht="21.75" customHeight="1">
      <c r="A723" s="51"/>
      <c r="B723" s="52"/>
      <c r="C723" s="52"/>
      <c r="D723" s="51"/>
      <c r="E723" s="186" t="s">
        <v>320</v>
      </c>
      <c r="F723" s="186"/>
      <c r="G723" s="78">
        <f>SUM(G714:G722)</f>
        <v>0</v>
      </c>
      <c r="I723" s="120"/>
    </row>
    <row r="724" spans="1:9" s="117" customFormat="1" ht="21.75" customHeight="1">
      <c r="A724" s="41"/>
      <c r="B724" s="42"/>
      <c r="C724" s="42"/>
      <c r="D724" s="41"/>
      <c r="E724" s="187" t="s">
        <v>280</v>
      </c>
      <c r="F724" s="188"/>
      <c r="G724" s="79">
        <f>SUM(G722:G722)</f>
        <v>0</v>
      </c>
      <c r="I724" s="121"/>
    </row>
    <row r="725" spans="1:9" s="117" customFormat="1" ht="21.75" customHeight="1">
      <c r="A725" s="41"/>
      <c r="B725" s="42"/>
      <c r="C725" s="42"/>
      <c r="D725" s="41"/>
      <c r="E725" s="216" t="s">
        <v>547</v>
      </c>
      <c r="F725" s="216"/>
      <c r="G725" s="79">
        <f>G723-G724</f>
        <v>0</v>
      </c>
      <c r="I725" s="121"/>
    </row>
    <row r="728" spans="1:7" ht="30.75" customHeight="1">
      <c r="A728" s="4" t="s">
        <v>76</v>
      </c>
      <c r="B728" s="5"/>
      <c r="C728" s="6"/>
      <c r="D728" s="203" t="s">
        <v>196</v>
      </c>
      <c r="E728" s="203"/>
      <c r="F728" s="86"/>
      <c r="G728" s="71"/>
    </row>
    <row r="729" spans="1:7" ht="18.75">
      <c r="A729" s="7">
        <v>26</v>
      </c>
      <c r="B729" s="8" t="s">
        <v>45</v>
      </c>
      <c r="C729" s="9" t="s">
        <v>439</v>
      </c>
      <c r="D729" s="10"/>
      <c r="E729" s="11"/>
      <c r="F729" s="86"/>
      <c r="G729" s="71"/>
    </row>
    <row r="730" spans="1:7" ht="17.25" customHeight="1">
      <c r="A730" s="12"/>
      <c r="B730" s="204" t="s">
        <v>91</v>
      </c>
      <c r="C730" s="205"/>
      <c r="D730" s="13" t="s">
        <v>168</v>
      </c>
      <c r="E730" s="14"/>
      <c r="F730" s="87"/>
      <c r="G730" s="72"/>
    </row>
    <row r="731" spans="1:7" ht="17.25" customHeight="1">
      <c r="A731" s="12"/>
      <c r="B731" s="202" t="s">
        <v>287</v>
      </c>
      <c r="C731" s="196"/>
      <c r="D731" s="13" t="s">
        <v>234</v>
      </c>
      <c r="E731" s="14"/>
      <c r="F731" s="87"/>
      <c r="G731" s="72"/>
    </row>
    <row r="732" spans="1:7" ht="17.25" customHeight="1">
      <c r="A732" s="12"/>
      <c r="B732" s="202" t="s">
        <v>202</v>
      </c>
      <c r="C732" s="196"/>
      <c r="D732" s="13" t="s">
        <v>418</v>
      </c>
      <c r="E732" s="14"/>
      <c r="F732" s="87"/>
      <c r="G732" s="72"/>
    </row>
    <row r="733" spans="1:7" ht="17.25" customHeight="1">
      <c r="A733" s="12"/>
      <c r="B733" s="196" t="s">
        <v>378</v>
      </c>
      <c r="C733" s="197"/>
      <c r="D733" s="15" t="s">
        <v>203</v>
      </c>
      <c r="E733" s="16"/>
      <c r="F733" s="88"/>
      <c r="G733" s="73"/>
    </row>
    <row r="734" spans="1:7" ht="17.25" customHeight="1">
      <c r="A734" s="12"/>
      <c r="B734" s="196" t="s">
        <v>327</v>
      </c>
      <c r="C734" s="197"/>
      <c r="D734" s="15" t="s">
        <v>440</v>
      </c>
      <c r="E734" s="16"/>
      <c r="F734" s="88"/>
      <c r="G734" s="73"/>
    </row>
    <row r="735" spans="1:7" ht="17.25" customHeight="1">
      <c r="A735" s="12"/>
      <c r="B735" s="201" t="s">
        <v>229</v>
      </c>
      <c r="C735" s="196"/>
      <c r="D735" s="15" t="s">
        <v>330</v>
      </c>
      <c r="E735" s="16"/>
      <c r="F735" s="88"/>
      <c r="G735" s="73"/>
    </row>
    <row r="736" spans="1:7" ht="17.25" customHeight="1">
      <c r="A736" s="12"/>
      <c r="B736" s="196" t="s">
        <v>395</v>
      </c>
      <c r="C736" s="197"/>
      <c r="D736" s="17" t="s">
        <v>40</v>
      </c>
      <c r="E736" s="16"/>
      <c r="F736" s="88"/>
      <c r="G736" s="73"/>
    </row>
    <row r="737" spans="1:7" ht="17.25" customHeight="1">
      <c r="A737" s="12"/>
      <c r="B737" s="196" t="s">
        <v>21</v>
      </c>
      <c r="C737" s="197"/>
      <c r="D737" s="18">
        <v>1843</v>
      </c>
      <c r="E737" s="19"/>
      <c r="F737" s="88"/>
      <c r="G737" s="73"/>
    </row>
    <row r="738" spans="1:7" ht="17.25" customHeight="1">
      <c r="A738" s="12"/>
      <c r="B738" s="196" t="s">
        <v>147</v>
      </c>
      <c r="C738" s="197"/>
      <c r="D738" s="15" t="s">
        <v>370</v>
      </c>
      <c r="E738" s="16"/>
      <c r="F738" s="88"/>
      <c r="G738" s="73"/>
    </row>
    <row r="739" spans="1:7" s="118" customFormat="1" ht="20.25" customHeight="1">
      <c r="A739" s="22"/>
      <c r="B739" s="196" t="s">
        <v>336</v>
      </c>
      <c r="C739" s="197"/>
      <c r="D739" s="15">
        <v>63</v>
      </c>
      <c r="E739" s="16"/>
      <c r="F739" s="88"/>
      <c r="G739" s="73"/>
    </row>
    <row r="740" spans="1:7" ht="18" customHeight="1">
      <c r="A740" s="12"/>
      <c r="B740" s="198" t="s">
        <v>426</v>
      </c>
      <c r="C740" s="199"/>
      <c r="D740" s="20">
        <v>1197</v>
      </c>
      <c r="E740" s="21"/>
      <c r="F740" s="89"/>
      <c r="G740" s="74"/>
    </row>
    <row r="741" spans="1:10" s="118" customFormat="1" ht="33.75" customHeight="1">
      <c r="A741" s="22"/>
      <c r="B741" s="200" t="s">
        <v>33</v>
      </c>
      <c r="C741" s="200"/>
      <c r="D741" s="23" t="s">
        <v>3</v>
      </c>
      <c r="E741" s="24" t="s">
        <v>335</v>
      </c>
      <c r="F741" s="90" t="s">
        <v>315</v>
      </c>
      <c r="G741" s="26" t="s">
        <v>38</v>
      </c>
      <c r="J741" s="119"/>
    </row>
    <row r="742" spans="1:7" ht="18" customHeight="1">
      <c r="A742" s="12"/>
      <c r="B742" s="27" t="s">
        <v>94</v>
      </c>
      <c r="C742" s="28"/>
      <c r="D742" s="28"/>
      <c r="E742" s="28"/>
      <c r="F742" s="94"/>
      <c r="G742" s="75"/>
    </row>
    <row r="743" spans="1:7" ht="18" customHeight="1">
      <c r="A743" s="12"/>
      <c r="B743" s="201" t="s">
        <v>295</v>
      </c>
      <c r="C743" s="196"/>
      <c r="D743" s="29" t="s">
        <v>163</v>
      </c>
      <c r="E743" s="30">
        <v>1</v>
      </c>
      <c r="F743" s="95"/>
      <c r="G743" s="76">
        <f>E743*F743</f>
        <v>0</v>
      </c>
    </row>
    <row r="744" spans="1:7" ht="18" customHeight="1">
      <c r="A744" s="12"/>
      <c r="B744" s="31" t="s">
        <v>42</v>
      </c>
      <c r="C744" s="31"/>
      <c r="D744" s="32"/>
      <c r="E744" s="33"/>
      <c r="F744" s="116"/>
      <c r="G744" s="77"/>
    </row>
    <row r="745" spans="1:9" s="117" customFormat="1" ht="18" customHeight="1">
      <c r="A745" s="38"/>
      <c r="B745" s="231" t="s">
        <v>285</v>
      </c>
      <c r="C745" s="223"/>
      <c r="D745" s="36" t="s">
        <v>163</v>
      </c>
      <c r="E745" s="37">
        <v>1</v>
      </c>
      <c r="F745" s="95"/>
      <c r="G745" s="76">
        <f aca="true" t="shared" si="25" ref="G745:G751">E745*F745</f>
        <v>0</v>
      </c>
      <c r="I745" s="2"/>
    </row>
    <row r="746" spans="1:7" ht="26.25" customHeight="1">
      <c r="A746" s="12"/>
      <c r="B746" s="195" t="s">
        <v>111</v>
      </c>
      <c r="C746" s="185"/>
      <c r="D746" s="36" t="s">
        <v>163</v>
      </c>
      <c r="E746" s="37">
        <v>1</v>
      </c>
      <c r="F746" s="95"/>
      <c r="G746" s="76">
        <f t="shared" si="25"/>
        <v>0</v>
      </c>
    </row>
    <row r="747" spans="1:7" ht="17.25" customHeight="1">
      <c r="A747" s="12"/>
      <c r="B747" s="195" t="s">
        <v>411</v>
      </c>
      <c r="C747" s="185"/>
      <c r="D747" s="36" t="s">
        <v>163</v>
      </c>
      <c r="E747" s="37">
        <v>1</v>
      </c>
      <c r="F747" s="95"/>
      <c r="G747" s="76">
        <f t="shared" si="25"/>
        <v>0</v>
      </c>
    </row>
    <row r="748" spans="1:7" ht="18" customHeight="1">
      <c r="A748" s="12"/>
      <c r="B748" s="189" t="s">
        <v>13</v>
      </c>
      <c r="C748" s="190"/>
      <c r="D748" s="36" t="s">
        <v>163</v>
      </c>
      <c r="E748" s="37">
        <v>1</v>
      </c>
      <c r="F748" s="95"/>
      <c r="G748" s="76">
        <f t="shared" si="25"/>
        <v>0</v>
      </c>
    </row>
    <row r="749" spans="1:7" ht="26.25" customHeight="1">
      <c r="A749" s="12"/>
      <c r="B749" s="184" t="s">
        <v>516</v>
      </c>
      <c r="C749" s="185"/>
      <c r="D749" s="36" t="s">
        <v>163</v>
      </c>
      <c r="E749" s="37">
        <v>1</v>
      </c>
      <c r="F749" s="95"/>
      <c r="G749" s="76">
        <f t="shared" si="25"/>
        <v>0</v>
      </c>
    </row>
    <row r="750" spans="1:7" ht="18" customHeight="1">
      <c r="A750" s="12"/>
      <c r="B750" s="34" t="s">
        <v>389</v>
      </c>
      <c r="C750" s="35"/>
      <c r="D750" s="36" t="s">
        <v>163</v>
      </c>
      <c r="E750" s="37">
        <v>1</v>
      </c>
      <c r="F750" s="95"/>
      <c r="G750" s="76">
        <f t="shared" si="25"/>
        <v>0</v>
      </c>
    </row>
    <row r="751" spans="1:7" ht="18" customHeight="1">
      <c r="A751" s="50"/>
      <c r="B751" s="34" t="s">
        <v>340</v>
      </c>
      <c r="C751" s="39"/>
      <c r="D751" s="36" t="s">
        <v>163</v>
      </c>
      <c r="E751" s="37">
        <v>1</v>
      </c>
      <c r="F751" s="95"/>
      <c r="G751" s="76">
        <f t="shared" si="25"/>
        <v>0</v>
      </c>
    </row>
    <row r="752" spans="1:9" ht="21.75" customHeight="1">
      <c r="A752" s="51"/>
      <c r="B752" s="52"/>
      <c r="C752" s="52"/>
      <c r="D752" s="51"/>
      <c r="E752" s="186" t="s">
        <v>320</v>
      </c>
      <c r="F752" s="186"/>
      <c r="G752" s="78">
        <f>SUM(G743:G751)</f>
        <v>0</v>
      </c>
      <c r="I752" s="120"/>
    </row>
    <row r="753" spans="1:9" s="117" customFormat="1" ht="21.75" customHeight="1">
      <c r="A753" s="41"/>
      <c r="B753" s="42"/>
      <c r="C753" s="42"/>
      <c r="D753" s="41"/>
      <c r="E753" s="187" t="s">
        <v>280</v>
      </c>
      <c r="F753" s="188"/>
      <c r="G753" s="79">
        <f>SUM(G751:G751)</f>
        <v>0</v>
      </c>
      <c r="I753" s="121"/>
    </row>
    <row r="754" spans="1:9" s="117" customFormat="1" ht="21.75" customHeight="1">
      <c r="A754" s="41"/>
      <c r="B754" s="42"/>
      <c r="C754" s="42"/>
      <c r="D754" s="41"/>
      <c r="E754" s="216" t="s">
        <v>547</v>
      </c>
      <c r="F754" s="216"/>
      <c r="G754" s="79">
        <f>G752-G753</f>
        <v>0</v>
      </c>
      <c r="I754" s="121"/>
    </row>
    <row r="757" spans="1:7" ht="30.75" customHeight="1">
      <c r="A757" s="4" t="s">
        <v>76</v>
      </c>
      <c r="B757" s="5"/>
      <c r="C757" s="6"/>
      <c r="D757" s="203" t="s">
        <v>196</v>
      </c>
      <c r="E757" s="203"/>
      <c r="F757" s="86"/>
      <c r="G757" s="71"/>
    </row>
    <row r="758" spans="1:7" ht="18.75">
      <c r="A758" s="7">
        <v>27</v>
      </c>
      <c r="B758" s="8" t="s">
        <v>45</v>
      </c>
      <c r="C758" s="9" t="s">
        <v>441</v>
      </c>
      <c r="D758" s="10"/>
      <c r="E758" s="11"/>
      <c r="F758" s="86"/>
      <c r="G758" s="71"/>
    </row>
    <row r="759" spans="1:7" ht="17.25" customHeight="1">
      <c r="A759" s="12"/>
      <c r="B759" s="204" t="s">
        <v>91</v>
      </c>
      <c r="C759" s="205"/>
      <c r="D759" s="13" t="s">
        <v>168</v>
      </c>
      <c r="E759" s="14"/>
      <c r="F759" s="87"/>
      <c r="G759" s="72"/>
    </row>
    <row r="760" spans="1:7" ht="17.25" customHeight="1">
      <c r="A760" s="12"/>
      <c r="B760" s="202" t="s">
        <v>287</v>
      </c>
      <c r="C760" s="196"/>
      <c r="D760" s="13" t="s">
        <v>234</v>
      </c>
      <c r="E760" s="14"/>
      <c r="F760" s="87"/>
      <c r="G760" s="72"/>
    </row>
    <row r="761" spans="1:7" ht="17.25" customHeight="1">
      <c r="A761" s="12"/>
      <c r="B761" s="202" t="s">
        <v>202</v>
      </c>
      <c r="C761" s="196"/>
      <c r="D761" s="13" t="s">
        <v>442</v>
      </c>
      <c r="E761" s="14"/>
      <c r="F761" s="87"/>
      <c r="G761" s="72"/>
    </row>
    <row r="762" spans="1:7" ht="17.25" customHeight="1">
      <c r="A762" s="12"/>
      <c r="B762" s="196" t="s">
        <v>378</v>
      </c>
      <c r="C762" s="197"/>
      <c r="D762" s="15" t="s">
        <v>203</v>
      </c>
      <c r="E762" s="16"/>
      <c r="F762" s="88"/>
      <c r="G762" s="73"/>
    </row>
    <row r="763" spans="1:7" ht="17.25" customHeight="1">
      <c r="A763" s="12"/>
      <c r="B763" s="196" t="s">
        <v>327</v>
      </c>
      <c r="C763" s="197"/>
      <c r="D763" s="15" t="s">
        <v>443</v>
      </c>
      <c r="E763" s="16"/>
      <c r="F763" s="88"/>
      <c r="G763" s="73"/>
    </row>
    <row r="764" spans="1:7" ht="17.25" customHeight="1">
      <c r="A764" s="12"/>
      <c r="B764" s="201" t="s">
        <v>229</v>
      </c>
      <c r="C764" s="196"/>
      <c r="D764" s="15" t="s">
        <v>330</v>
      </c>
      <c r="E764" s="16"/>
      <c r="F764" s="88"/>
      <c r="G764" s="73"/>
    </row>
    <row r="765" spans="1:7" ht="17.25" customHeight="1">
      <c r="A765" s="12"/>
      <c r="B765" s="196" t="s">
        <v>395</v>
      </c>
      <c r="C765" s="197"/>
      <c r="D765" s="17" t="s">
        <v>438</v>
      </c>
      <c r="E765" s="16"/>
      <c r="F765" s="88"/>
      <c r="G765" s="73"/>
    </row>
    <row r="766" spans="1:7" ht="17.25" customHeight="1">
      <c r="A766" s="12"/>
      <c r="B766" s="196" t="s">
        <v>21</v>
      </c>
      <c r="C766" s="197"/>
      <c r="D766" s="18">
        <v>1843</v>
      </c>
      <c r="E766" s="19"/>
      <c r="F766" s="88"/>
      <c r="G766" s="73"/>
    </row>
    <row r="767" spans="1:7" ht="17.25" customHeight="1">
      <c r="A767" s="12"/>
      <c r="B767" s="196" t="s">
        <v>147</v>
      </c>
      <c r="C767" s="197"/>
      <c r="D767" s="15" t="s">
        <v>370</v>
      </c>
      <c r="E767" s="16"/>
      <c r="F767" s="88"/>
      <c r="G767" s="73"/>
    </row>
    <row r="768" spans="1:7" s="118" customFormat="1" ht="20.25" customHeight="1">
      <c r="A768" s="22"/>
      <c r="B768" s="196" t="s">
        <v>336</v>
      </c>
      <c r="C768" s="197"/>
      <c r="D768" s="15">
        <v>63</v>
      </c>
      <c r="E768" s="16"/>
      <c r="F768" s="88"/>
      <c r="G768" s="73"/>
    </row>
    <row r="769" spans="1:7" ht="18" customHeight="1">
      <c r="A769" s="12"/>
      <c r="B769" s="198" t="s">
        <v>426</v>
      </c>
      <c r="C769" s="199"/>
      <c r="D769" s="20">
        <v>1197</v>
      </c>
      <c r="E769" s="21"/>
      <c r="F769" s="89"/>
      <c r="G769" s="74"/>
    </row>
    <row r="770" spans="1:10" s="118" customFormat="1" ht="33.75" customHeight="1">
      <c r="A770" s="22"/>
      <c r="B770" s="200" t="s">
        <v>33</v>
      </c>
      <c r="C770" s="200"/>
      <c r="D770" s="23" t="s">
        <v>3</v>
      </c>
      <c r="E770" s="24" t="s">
        <v>335</v>
      </c>
      <c r="F770" s="90" t="s">
        <v>315</v>
      </c>
      <c r="G770" s="26" t="s">
        <v>38</v>
      </c>
      <c r="J770" s="119"/>
    </row>
    <row r="771" spans="1:7" ht="18" customHeight="1">
      <c r="A771" s="12"/>
      <c r="B771" s="27" t="s">
        <v>94</v>
      </c>
      <c r="C771" s="28"/>
      <c r="D771" s="28"/>
      <c r="E771" s="28"/>
      <c r="F771" s="94"/>
      <c r="G771" s="75"/>
    </row>
    <row r="772" spans="1:7" ht="18" customHeight="1">
      <c r="A772" s="12"/>
      <c r="B772" s="201" t="s">
        <v>295</v>
      </c>
      <c r="C772" s="196"/>
      <c r="D772" s="29" t="s">
        <v>163</v>
      </c>
      <c r="E772" s="30">
        <v>1</v>
      </c>
      <c r="F772" s="95"/>
      <c r="G772" s="76">
        <f>E772*F772</f>
        <v>0</v>
      </c>
    </row>
    <row r="773" spans="1:7" ht="18" customHeight="1">
      <c r="A773" s="12"/>
      <c r="B773" s="31" t="s">
        <v>42</v>
      </c>
      <c r="C773" s="31"/>
      <c r="D773" s="32"/>
      <c r="E773" s="33"/>
      <c r="F773" s="116"/>
      <c r="G773" s="77"/>
    </row>
    <row r="774" spans="1:9" s="117" customFormat="1" ht="18" customHeight="1">
      <c r="A774" s="38"/>
      <c r="B774" s="231" t="s">
        <v>285</v>
      </c>
      <c r="C774" s="223"/>
      <c r="D774" s="36" t="s">
        <v>163</v>
      </c>
      <c r="E774" s="37">
        <v>1</v>
      </c>
      <c r="F774" s="95"/>
      <c r="G774" s="76">
        <f aca="true" t="shared" si="26" ref="G774:G780">E774*F774</f>
        <v>0</v>
      </c>
      <c r="I774" s="2"/>
    </row>
    <row r="775" spans="1:7" ht="26.25" customHeight="1">
      <c r="A775" s="12"/>
      <c r="B775" s="195" t="s">
        <v>111</v>
      </c>
      <c r="C775" s="185"/>
      <c r="D775" s="36" t="s">
        <v>163</v>
      </c>
      <c r="E775" s="37">
        <v>1</v>
      </c>
      <c r="F775" s="95"/>
      <c r="G775" s="76">
        <f t="shared" si="26"/>
        <v>0</v>
      </c>
    </row>
    <row r="776" spans="1:7" ht="17.25" customHeight="1">
      <c r="A776" s="12"/>
      <c r="B776" s="195" t="s">
        <v>411</v>
      </c>
      <c r="C776" s="185"/>
      <c r="D776" s="36" t="s">
        <v>163</v>
      </c>
      <c r="E776" s="37">
        <v>1</v>
      </c>
      <c r="F776" s="95"/>
      <c r="G776" s="76">
        <f t="shared" si="26"/>
        <v>0</v>
      </c>
    </row>
    <row r="777" spans="1:7" ht="18" customHeight="1">
      <c r="A777" s="12"/>
      <c r="B777" s="189" t="s">
        <v>13</v>
      </c>
      <c r="C777" s="190"/>
      <c r="D777" s="36" t="s">
        <v>163</v>
      </c>
      <c r="E777" s="37">
        <v>1</v>
      </c>
      <c r="F777" s="95"/>
      <c r="G777" s="76">
        <f t="shared" si="26"/>
        <v>0</v>
      </c>
    </row>
    <row r="778" spans="1:7" ht="26.25" customHeight="1">
      <c r="A778" s="12"/>
      <c r="B778" s="184" t="s">
        <v>516</v>
      </c>
      <c r="C778" s="185"/>
      <c r="D778" s="36" t="s">
        <v>163</v>
      </c>
      <c r="E778" s="37">
        <v>1</v>
      </c>
      <c r="F778" s="95"/>
      <c r="G778" s="76">
        <f t="shared" si="26"/>
        <v>0</v>
      </c>
    </row>
    <row r="779" spans="1:7" ht="18" customHeight="1">
      <c r="A779" s="12"/>
      <c r="B779" s="34" t="s">
        <v>389</v>
      </c>
      <c r="C779" s="35"/>
      <c r="D779" s="36" t="s">
        <v>163</v>
      </c>
      <c r="E779" s="37">
        <v>1</v>
      </c>
      <c r="F779" s="95"/>
      <c r="G779" s="76">
        <f t="shared" si="26"/>
        <v>0</v>
      </c>
    </row>
    <row r="780" spans="1:7" ht="18" customHeight="1">
      <c r="A780" s="50"/>
      <c r="B780" s="34" t="s">
        <v>340</v>
      </c>
      <c r="C780" s="39"/>
      <c r="D780" s="36" t="s">
        <v>163</v>
      </c>
      <c r="E780" s="37">
        <v>1</v>
      </c>
      <c r="F780" s="95"/>
      <c r="G780" s="76">
        <f t="shared" si="26"/>
        <v>0</v>
      </c>
    </row>
    <row r="781" spans="1:9" ht="21.75" customHeight="1">
      <c r="A781" s="51"/>
      <c r="B781" s="52"/>
      <c r="C781" s="52"/>
      <c r="D781" s="51"/>
      <c r="E781" s="186" t="s">
        <v>320</v>
      </c>
      <c r="F781" s="186"/>
      <c r="G781" s="78">
        <f>SUM(G772:G780)</f>
        <v>0</v>
      </c>
      <c r="I781" s="120"/>
    </row>
    <row r="782" spans="1:9" s="117" customFormat="1" ht="21.75" customHeight="1">
      <c r="A782" s="41"/>
      <c r="B782" s="42"/>
      <c r="C782" s="42"/>
      <c r="D782" s="41"/>
      <c r="E782" s="187" t="s">
        <v>280</v>
      </c>
      <c r="F782" s="188"/>
      <c r="G782" s="79">
        <f>SUM(G780:G780)</f>
        <v>0</v>
      </c>
      <c r="I782" s="121"/>
    </row>
    <row r="783" spans="1:9" s="117" customFormat="1" ht="21.75" customHeight="1">
      <c r="A783" s="41"/>
      <c r="B783" s="42"/>
      <c r="C783" s="42"/>
      <c r="D783" s="41"/>
      <c r="E783" s="216" t="s">
        <v>547</v>
      </c>
      <c r="F783" s="216"/>
      <c r="G783" s="79">
        <f>G781-G782</f>
        <v>0</v>
      </c>
      <c r="I783" s="121"/>
    </row>
    <row r="786" spans="1:7" ht="30.75" customHeight="1">
      <c r="A786" s="4" t="s">
        <v>76</v>
      </c>
      <c r="B786" s="5"/>
      <c r="C786" s="6"/>
      <c r="D786" s="203" t="s">
        <v>196</v>
      </c>
      <c r="E786" s="203"/>
      <c r="F786" s="86"/>
      <c r="G786" s="71"/>
    </row>
    <row r="787" spans="1:7" ht="18.75">
      <c r="A787" s="7">
        <v>28</v>
      </c>
      <c r="B787" s="8" t="s">
        <v>45</v>
      </c>
      <c r="C787" s="9" t="s">
        <v>444</v>
      </c>
      <c r="D787" s="10"/>
      <c r="E787" s="11"/>
      <c r="F787" s="86"/>
      <c r="G787" s="71"/>
    </row>
    <row r="788" spans="1:7" ht="17.25" customHeight="1">
      <c r="A788" s="12"/>
      <c r="B788" s="204" t="s">
        <v>91</v>
      </c>
      <c r="C788" s="205"/>
      <c r="D788" s="13" t="s">
        <v>168</v>
      </c>
      <c r="E788" s="14"/>
      <c r="F788" s="87"/>
      <c r="G788" s="72"/>
    </row>
    <row r="789" spans="1:7" ht="17.25" customHeight="1">
      <c r="A789" s="12"/>
      <c r="B789" s="202" t="s">
        <v>287</v>
      </c>
      <c r="C789" s="196"/>
      <c r="D789" s="13" t="s">
        <v>234</v>
      </c>
      <c r="E789" s="14"/>
      <c r="F789" s="87"/>
      <c r="G789" s="72"/>
    </row>
    <row r="790" spans="1:7" ht="17.25" customHeight="1">
      <c r="A790" s="12"/>
      <c r="B790" s="202" t="s">
        <v>202</v>
      </c>
      <c r="C790" s="196"/>
      <c r="D790" s="13" t="s">
        <v>442</v>
      </c>
      <c r="E790" s="14"/>
      <c r="F790" s="87"/>
      <c r="G790" s="72"/>
    </row>
    <row r="791" spans="1:7" ht="17.25" customHeight="1">
      <c r="A791" s="12"/>
      <c r="B791" s="196" t="s">
        <v>378</v>
      </c>
      <c r="C791" s="197"/>
      <c r="D791" s="15" t="s">
        <v>203</v>
      </c>
      <c r="E791" s="16"/>
      <c r="F791" s="88"/>
      <c r="G791" s="73"/>
    </row>
    <row r="792" spans="1:7" ht="17.25" customHeight="1">
      <c r="A792" s="12"/>
      <c r="B792" s="196" t="s">
        <v>327</v>
      </c>
      <c r="C792" s="197"/>
      <c r="D792" s="15" t="s">
        <v>445</v>
      </c>
      <c r="E792" s="16"/>
      <c r="F792" s="88"/>
      <c r="G792" s="73"/>
    </row>
    <row r="793" spans="1:7" ht="17.25" customHeight="1">
      <c r="A793" s="12"/>
      <c r="B793" s="201" t="s">
        <v>229</v>
      </c>
      <c r="C793" s="196"/>
      <c r="D793" s="15" t="s">
        <v>330</v>
      </c>
      <c r="E793" s="16"/>
      <c r="F793" s="88"/>
      <c r="G793" s="73"/>
    </row>
    <row r="794" spans="1:7" ht="17.25" customHeight="1">
      <c r="A794" s="12"/>
      <c r="B794" s="196" t="s">
        <v>395</v>
      </c>
      <c r="C794" s="197"/>
      <c r="D794" s="17" t="s">
        <v>438</v>
      </c>
      <c r="E794" s="16"/>
      <c r="F794" s="88"/>
      <c r="G794" s="73"/>
    </row>
    <row r="795" spans="1:7" ht="17.25" customHeight="1">
      <c r="A795" s="12"/>
      <c r="B795" s="196" t="s">
        <v>21</v>
      </c>
      <c r="C795" s="197"/>
      <c r="D795" s="18">
        <v>1843</v>
      </c>
      <c r="E795" s="19"/>
      <c r="F795" s="88"/>
      <c r="G795" s="73"/>
    </row>
    <row r="796" spans="1:7" ht="17.25" customHeight="1">
      <c r="A796" s="12"/>
      <c r="B796" s="196" t="s">
        <v>147</v>
      </c>
      <c r="C796" s="197"/>
      <c r="D796" s="15" t="s">
        <v>370</v>
      </c>
      <c r="E796" s="16"/>
      <c r="F796" s="88"/>
      <c r="G796" s="73"/>
    </row>
    <row r="797" spans="1:7" s="118" customFormat="1" ht="20.25" customHeight="1">
      <c r="A797" s="22"/>
      <c r="B797" s="196" t="s">
        <v>336</v>
      </c>
      <c r="C797" s="197"/>
      <c r="D797" s="15">
        <v>63</v>
      </c>
      <c r="E797" s="16"/>
      <c r="F797" s="88"/>
      <c r="G797" s="73"/>
    </row>
    <row r="798" spans="1:7" ht="18" customHeight="1">
      <c r="A798" s="12"/>
      <c r="B798" s="198" t="s">
        <v>426</v>
      </c>
      <c r="C798" s="199"/>
      <c r="D798" s="20">
        <v>1197</v>
      </c>
      <c r="E798" s="21"/>
      <c r="F798" s="89"/>
      <c r="G798" s="74"/>
    </row>
    <row r="799" spans="1:10" s="118" customFormat="1" ht="33.75" customHeight="1">
      <c r="A799" s="22"/>
      <c r="B799" s="200" t="s">
        <v>33</v>
      </c>
      <c r="C799" s="200"/>
      <c r="D799" s="23" t="s">
        <v>3</v>
      </c>
      <c r="E799" s="24" t="s">
        <v>335</v>
      </c>
      <c r="F799" s="90" t="s">
        <v>315</v>
      </c>
      <c r="G799" s="26" t="s">
        <v>38</v>
      </c>
      <c r="J799" s="119"/>
    </row>
    <row r="800" spans="1:7" ht="18" customHeight="1">
      <c r="A800" s="12"/>
      <c r="B800" s="27" t="s">
        <v>94</v>
      </c>
      <c r="C800" s="28"/>
      <c r="D800" s="28"/>
      <c r="E800" s="28"/>
      <c r="F800" s="94"/>
      <c r="G800" s="75"/>
    </row>
    <row r="801" spans="1:7" ht="18" customHeight="1">
      <c r="A801" s="12"/>
      <c r="B801" s="201" t="s">
        <v>295</v>
      </c>
      <c r="C801" s="196"/>
      <c r="D801" s="29" t="s">
        <v>163</v>
      </c>
      <c r="E801" s="30">
        <v>1</v>
      </c>
      <c r="F801" s="95"/>
      <c r="G801" s="76">
        <f>E801*F801</f>
        <v>0</v>
      </c>
    </row>
    <row r="802" spans="1:7" ht="18" customHeight="1">
      <c r="A802" s="12"/>
      <c r="B802" s="31" t="s">
        <v>42</v>
      </c>
      <c r="C802" s="31"/>
      <c r="D802" s="32"/>
      <c r="E802" s="33"/>
      <c r="F802" s="116"/>
      <c r="G802" s="77"/>
    </row>
    <row r="803" spans="1:9" s="117" customFormat="1" ht="18" customHeight="1">
      <c r="A803" s="38"/>
      <c r="B803" s="231" t="s">
        <v>285</v>
      </c>
      <c r="C803" s="223"/>
      <c r="D803" s="36" t="s">
        <v>163</v>
      </c>
      <c r="E803" s="37">
        <v>1</v>
      </c>
      <c r="F803" s="95"/>
      <c r="G803" s="76">
        <f aca="true" t="shared" si="27" ref="G803:G809">E803*F803</f>
        <v>0</v>
      </c>
      <c r="I803" s="2"/>
    </row>
    <row r="804" spans="1:7" ht="26.25" customHeight="1">
      <c r="A804" s="12"/>
      <c r="B804" s="195" t="s">
        <v>111</v>
      </c>
      <c r="C804" s="185"/>
      <c r="D804" s="36" t="s">
        <v>163</v>
      </c>
      <c r="E804" s="37">
        <v>1</v>
      </c>
      <c r="F804" s="95"/>
      <c r="G804" s="76">
        <f t="shared" si="27"/>
        <v>0</v>
      </c>
    </row>
    <row r="805" spans="1:7" ht="17.25" customHeight="1">
      <c r="A805" s="12"/>
      <c r="B805" s="195" t="s">
        <v>411</v>
      </c>
      <c r="C805" s="185"/>
      <c r="D805" s="36" t="s">
        <v>163</v>
      </c>
      <c r="E805" s="37">
        <v>1</v>
      </c>
      <c r="F805" s="95"/>
      <c r="G805" s="76">
        <f t="shared" si="27"/>
        <v>0</v>
      </c>
    </row>
    <row r="806" spans="1:7" ht="18" customHeight="1">
      <c r="A806" s="12"/>
      <c r="B806" s="189" t="s">
        <v>13</v>
      </c>
      <c r="C806" s="190"/>
      <c r="D806" s="36" t="s">
        <v>163</v>
      </c>
      <c r="E806" s="37">
        <v>1</v>
      </c>
      <c r="F806" s="95"/>
      <c r="G806" s="76">
        <f t="shared" si="27"/>
        <v>0</v>
      </c>
    </row>
    <row r="807" spans="1:7" ht="26.25" customHeight="1">
      <c r="A807" s="12"/>
      <c r="B807" s="184" t="s">
        <v>516</v>
      </c>
      <c r="C807" s="185"/>
      <c r="D807" s="36" t="s">
        <v>163</v>
      </c>
      <c r="E807" s="37">
        <v>1</v>
      </c>
      <c r="F807" s="95"/>
      <c r="G807" s="76">
        <f t="shared" si="27"/>
        <v>0</v>
      </c>
    </row>
    <row r="808" spans="1:7" ht="18" customHeight="1">
      <c r="A808" s="12"/>
      <c r="B808" s="34" t="s">
        <v>389</v>
      </c>
      <c r="C808" s="35"/>
      <c r="D808" s="36" t="s">
        <v>163</v>
      </c>
      <c r="E808" s="37">
        <v>1</v>
      </c>
      <c r="F808" s="95"/>
      <c r="G808" s="76">
        <f t="shared" si="27"/>
        <v>0</v>
      </c>
    </row>
    <row r="809" spans="1:7" ht="18" customHeight="1">
      <c r="A809" s="50"/>
      <c r="B809" s="34" t="s">
        <v>340</v>
      </c>
      <c r="C809" s="39"/>
      <c r="D809" s="36" t="s">
        <v>163</v>
      </c>
      <c r="E809" s="37">
        <v>1</v>
      </c>
      <c r="F809" s="95"/>
      <c r="G809" s="76">
        <f t="shared" si="27"/>
        <v>0</v>
      </c>
    </row>
    <row r="810" spans="1:9" ht="21.75" customHeight="1">
      <c r="A810" s="51"/>
      <c r="B810" s="52"/>
      <c r="C810" s="52"/>
      <c r="D810" s="51"/>
      <c r="E810" s="186" t="s">
        <v>320</v>
      </c>
      <c r="F810" s="186"/>
      <c r="G810" s="78">
        <f>SUM(G801:G809)</f>
        <v>0</v>
      </c>
      <c r="I810" s="120"/>
    </row>
    <row r="811" spans="1:9" s="117" customFormat="1" ht="21.75" customHeight="1">
      <c r="A811" s="41"/>
      <c r="B811" s="42"/>
      <c r="C811" s="42"/>
      <c r="D811" s="41"/>
      <c r="E811" s="187" t="s">
        <v>280</v>
      </c>
      <c r="F811" s="188"/>
      <c r="G811" s="79">
        <f>SUM(G809:G809)</f>
        <v>0</v>
      </c>
      <c r="I811" s="121"/>
    </row>
    <row r="812" spans="1:9" s="117" customFormat="1" ht="21.75" customHeight="1">
      <c r="A812" s="41"/>
      <c r="B812" s="42"/>
      <c r="C812" s="42"/>
      <c r="D812" s="41"/>
      <c r="E812" s="216" t="s">
        <v>547</v>
      </c>
      <c r="F812" s="216"/>
      <c r="G812" s="79">
        <f>G810-G811</f>
        <v>0</v>
      </c>
      <c r="I812" s="121"/>
    </row>
    <row r="815" spans="1:7" ht="30.75" customHeight="1">
      <c r="A815" s="4" t="s">
        <v>76</v>
      </c>
      <c r="B815" s="5"/>
      <c r="C815" s="6"/>
      <c r="D815" s="203" t="s">
        <v>196</v>
      </c>
      <c r="E815" s="203"/>
      <c r="F815" s="86"/>
      <c r="G815" s="71"/>
    </row>
    <row r="816" spans="1:7" ht="18.75">
      <c r="A816" s="7">
        <v>29</v>
      </c>
      <c r="B816" s="8" t="s">
        <v>45</v>
      </c>
      <c r="C816" s="9" t="s">
        <v>453</v>
      </c>
      <c r="D816" s="10"/>
      <c r="E816" s="11"/>
      <c r="F816" s="86"/>
      <c r="G816" s="71"/>
    </row>
    <row r="817" spans="1:7" ht="17.25" customHeight="1">
      <c r="A817" s="12"/>
      <c r="B817" s="204" t="s">
        <v>91</v>
      </c>
      <c r="C817" s="205"/>
      <c r="D817" s="13" t="s">
        <v>168</v>
      </c>
      <c r="E817" s="14"/>
      <c r="F817" s="87"/>
      <c r="G817" s="72"/>
    </row>
    <row r="818" spans="1:7" ht="17.25" customHeight="1">
      <c r="A818" s="12"/>
      <c r="B818" s="202" t="s">
        <v>287</v>
      </c>
      <c r="C818" s="196"/>
      <c r="D818" s="54" t="s">
        <v>407</v>
      </c>
      <c r="E818" s="16"/>
      <c r="F818" s="87"/>
      <c r="G818" s="72"/>
    </row>
    <row r="819" spans="1:7" ht="17.25" customHeight="1">
      <c r="A819" s="12"/>
      <c r="B819" s="202" t="s">
        <v>202</v>
      </c>
      <c r="C819" s="201"/>
      <c r="D819" s="131" t="s">
        <v>140</v>
      </c>
      <c r="E819" s="16"/>
      <c r="F819" s="87"/>
      <c r="G819" s="72"/>
    </row>
    <row r="820" spans="1:7" ht="17.25" customHeight="1">
      <c r="A820" s="12"/>
      <c r="B820" s="196" t="s">
        <v>378</v>
      </c>
      <c r="C820" s="202"/>
      <c r="D820" s="15" t="s">
        <v>421</v>
      </c>
      <c r="E820" s="14"/>
      <c r="F820" s="88"/>
      <c r="G820" s="73"/>
    </row>
    <row r="821" spans="1:7" ht="17.25" customHeight="1">
      <c r="A821" s="12"/>
      <c r="B821" s="196" t="s">
        <v>327</v>
      </c>
      <c r="C821" s="197"/>
      <c r="D821" s="122" t="s">
        <v>454</v>
      </c>
      <c r="E821" s="16"/>
      <c r="F821" s="88"/>
      <c r="G821" s="73"/>
    </row>
    <row r="822" spans="1:7" ht="17.25" customHeight="1">
      <c r="A822" s="12"/>
      <c r="B822" s="201" t="s">
        <v>229</v>
      </c>
      <c r="C822" s="196"/>
      <c r="D822" s="123" t="s">
        <v>116</v>
      </c>
      <c r="E822" s="16"/>
      <c r="F822" s="88"/>
      <c r="G822" s="73"/>
    </row>
    <row r="823" spans="1:7" ht="17.25" customHeight="1">
      <c r="A823" s="12"/>
      <c r="B823" s="196" t="s">
        <v>395</v>
      </c>
      <c r="C823" s="197"/>
      <c r="D823" s="53" t="s">
        <v>450</v>
      </c>
      <c r="E823" s="16"/>
      <c r="F823" s="88"/>
      <c r="G823" s="73"/>
    </row>
    <row r="824" spans="1:7" ht="17.25" customHeight="1">
      <c r="A824" s="12"/>
      <c r="B824" s="196" t="s">
        <v>21</v>
      </c>
      <c r="C824" s="197"/>
      <c r="D824" s="18">
        <v>3500</v>
      </c>
      <c r="E824" s="19"/>
      <c r="F824" s="88"/>
      <c r="G824" s="73"/>
    </row>
    <row r="825" spans="1:7" ht="17.25" customHeight="1">
      <c r="A825" s="12"/>
      <c r="B825" s="196" t="s">
        <v>147</v>
      </c>
      <c r="C825" s="197"/>
      <c r="D825" s="15" t="s">
        <v>128</v>
      </c>
      <c r="E825" s="16"/>
      <c r="F825" s="88"/>
      <c r="G825" s="73"/>
    </row>
    <row r="826" spans="1:7" s="118" customFormat="1" ht="20.25" customHeight="1">
      <c r="A826" s="22"/>
      <c r="B826" s="196" t="s">
        <v>336</v>
      </c>
      <c r="C826" s="197"/>
      <c r="D826" s="15">
        <v>96</v>
      </c>
      <c r="E826" s="16"/>
      <c r="F826" s="88"/>
      <c r="G826" s="73"/>
    </row>
    <row r="827" spans="1:7" ht="18" customHeight="1">
      <c r="A827" s="12"/>
      <c r="B827" s="198" t="s">
        <v>426</v>
      </c>
      <c r="C827" s="199"/>
      <c r="D827" s="20">
        <v>2998</v>
      </c>
      <c r="E827" s="21"/>
      <c r="F827" s="89"/>
      <c r="G827" s="74"/>
    </row>
    <row r="828" spans="1:10" s="118" customFormat="1" ht="33.75" customHeight="1">
      <c r="A828" s="22"/>
      <c r="B828" s="200" t="s">
        <v>33</v>
      </c>
      <c r="C828" s="200"/>
      <c r="D828" s="23" t="s">
        <v>3</v>
      </c>
      <c r="E828" s="24" t="s">
        <v>335</v>
      </c>
      <c r="F828" s="90" t="s">
        <v>315</v>
      </c>
      <c r="G828" s="26" t="s">
        <v>38</v>
      </c>
      <c r="J828" s="119"/>
    </row>
    <row r="829" spans="1:7" ht="18" customHeight="1">
      <c r="A829" s="12"/>
      <c r="B829" s="27" t="s">
        <v>94</v>
      </c>
      <c r="C829" s="28"/>
      <c r="D829" s="28"/>
      <c r="E829" s="28"/>
      <c r="F829" s="94"/>
      <c r="G829" s="75"/>
    </row>
    <row r="830" spans="1:7" ht="18" customHeight="1">
      <c r="A830" s="12"/>
      <c r="B830" s="201" t="s">
        <v>295</v>
      </c>
      <c r="C830" s="196"/>
      <c r="D830" s="29" t="s">
        <v>163</v>
      </c>
      <c r="E830" s="30">
        <v>1</v>
      </c>
      <c r="F830" s="95"/>
      <c r="G830" s="76">
        <f>E830*F830</f>
        <v>0</v>
      </c>
    </row>
    <row r="831" spans="1:7" ht="18" customHeight="1">
      <c r="A831" s="12"/>
      <c r="B831" s="31" t="s">
        <v>42</v>
      </c>
      <c r="C831" s="31"/>
      <c r="D831" s="32"/>
      <c r="E831" s="33"/>
      <c r="F831" s="116"/>
      <c r="G831" s="77"/>
    </row>
    <row r="832" spans="1:7" ht="18" customHeight="1">
      <c r="A832" s="12"/>
      <c r="B832" s="189" t="s">
        <v>86</v>
      </c>
      <c r="C832" s="190"/>
      <c r="D832" s="36" t="s">
        <v>163</v>
      </c>
      <c r="E832" s="37">
        <v>1</v>
      </c>
      <c r="F832" s="95"/>
      <c r="G832" s="76">
        <f aca="true" t="shared" si="28" ref="G832:G838">E832*F832</f>
        <v>0</v>
      </c>
    </row>
    <row r="833" spans="1:7" ht="26.25" customHeight="1">
      <c r="A833" s="12"/>
      <c r="B833" s="195" t="s">
        <v>111</v>
      </c>
      <c r="C833" s="185"/>
      <c r="D833" s="36" t="s">
        <v>163</v>
      </c>
      <c r="E833" s="37">
        <v>1</v>
      </c>
      <c r="F833" s="95"/>
      <c r="G833" s="76">
        <f t="shared" si="28"/>
        <v>0</v>
      </c>
    </row>
    <row r="834" spans="1:7" ht="17.25" customHeight="1">
      <c r="A834" s="12"/>
      <c r="B834" s="195" t="s">
        <v>411</v>
      </c>
      <c r="C834" s="185"/>
      <c r="D834" s="36" t="s">
        <v>163</v>
      </c>
      <c r="E834" s="37">
        <v>1</v>
      </c>
      <c r="F834" s="95"/>
      <c r="G834" s="76">
        <f t="shared" si="28"/>
        <v>0</v>
      </c>
    </row>
    <row r="835" spans="1:7" ht="18" customHeight="1">
      <c r="A835" s="12"/>
      <c r="B835" s="189" t="s">
        <v>13</v>
      </c>
      <c r="C835" s="190"/>
      <c r="D835" s="36" t="s">
        <v>163</v>
      </c>
      <c r="E835" s="37">
        <v>1</v>
      </c>
      <c r="F835" s="95"/>
      <c r="G835" s="76">
        <f t="shared" si="28"/>
        <v>0</v>
      </c>
    </row>
    <row r="836" spans="1:7" ht="26.25" customHeight="1">
      <c r="A836" s="12"/>
      <c r="B836" s="184" t="s">
        <v>516</v>
      </c>
      <c r="C836" s="185"/>
      <c r="D836" s="36" t="s">
        <v>163</v>
      </c>
      <c r="E836" s="37">
        <v>1</v>
      </c>
      <c r="F836" s="95"/>
      <c r="G836" s="76">
        <f t="shared" si="28"/>
        <v>0</v>
      </c>
    </row>
    <row r="837" spans="1:7" ht="18" customHeight="1">
      <c r="A837" s="12"/>
      <c r="B837" s="34" t="s">
        <v>389</v>
      </c>
      <c r="C837" s="35"/>
      <c r="D837" s="36" t="s">
        <v>163</v>
      </c>
      <c r="E837" s="37">
        <v>1</v>
      </c>
      <c r="F837" s="95"/>
      <c r="G837" s="76">
        <f t="shared" si="28"/>
        <v>0</v>
      </c>
    </row>
    <row r="838" spans="1:7" ht="18" customHeight="1">
      <c r="A838" s="50"/>
      <c r="B838" s="34" t="s">
        <v>340</v>
      </c>
      <c r="C838" s="39"/>
      <c r="D838" s="36" t="s">
        <v>163</v>
      </c>
      <c r="E838" s="37">
        <v>1</v>
      </c>
      <c r="F838" s="95"/>
      <c r="G838" s="76">
        <f t="shared" si="28"/>
        <v>0</v>
      </c>
    </row>
    <row r="839" spans="1:9" ht="21.75" customHeight="1">
      <c r="A839" s="51"/>
      <c r="B839" s="52"/>
      <c r="C839" s="52"/>
      <c r="D839" s="51"/>
      <c r="E839" s="186" t="s">
        <v>320</v>
      </c>
      <c r="F839" s="186"/>
      <c r="G839" s="78">
        <f>SUM(G830:G838)</f>
        <v>0</v>
      </c>
      <c r="I839" s="120"/>
    </row>
    <row r="840" spans="1:9" s="117" customFormat="1" ht="21.75" customHeight="1">
      <c r="A840" s="41"/>
      <c r="B840" s="42"/>
      <c r="C840" s="42"/>
      <c r="D840" s="41"/>
      <c r="E840" s="187" t="s">
        <v>280</v>
      </c>
      <c r="F840" s="188"/>
      <c r="G840" s="79">
        <f>SUM(G838:G838)</f>
        <v>0</v>
      </c>
      <c r="I840" s="121"/>
    </row>
    <row r="841" spans="1:9" s="117" customFormat="1" ht="21.75" customHeight="1">
      <c r="A841" s="41"/>
      <c r="B841" s="42"/>
      <c r="C841" s="42"/>
      <c r="D841" s="41"/>
      <c r="E841" s="216" t="s">
        <v>547</v>
      </c>
      <c r="F841" s="216"/>
      <c r="G841" s="79">
        <f>G839-G840</f>
        <v>0</v>
      </c>
      <c r="I841" s="121"/>
    </row>
    <row r="844" spans="1:7" ht="30.75" customHeight="1">
      <c r="A844" s="4" t="s">
        <v>76</v>
      </c>
      <c r="B844" s="5"/>
      <c r="C844" s="6"/>
      <c r="D844" s="203" t="s">
        <v>196</v>
      </c>
      <c r="E844" s="203"/>
      <c r="F844" s="86"/>
      <c r="G844" s="71"/>
    </row>
    <row r="845" spans="1:7" ht="18.75">
      <c r="A845" s="7">
        <v>30</v>
      </c>
      <c r="B845" s="8" t="s">
        <v>45</v>
      </c>
      <c r="C845" s="9" t="s">
        <v>457</v>
      </c>
      <c r="D845" s="10"/>
      <c r="E845" s="11"/>
      <c r="F845" s="86"/>
      <c r="G845" s="71"/>
    </row>
    <row r="846" spans="1:7" ht="17.25" customHeight="1">
      <c r="A846" s="12"/>
      <c r="B846" s="204" t="s">
        <v>91</v>
      </c>
      <c r="C846" s="205"/>
      <c r="D846" s="13" t="s">
        <v>168</v>
      </c>
      <c r="E846" s="14"/>
      <c r="F846" s="87"/>
      <c r="G846" s="72"/>
    </row>
    <row r="847" spans="1:7" ht="17.25" customHeight="1">
      <c r="A847" s="12"/>
      <c r="B847" s="202" t="s">
        <v>287</v>
      </c>
      <c r="C847" s="196"/>
      <c r="D847" s="13" t="s">
        <v>234</v>
      </c>
      <c r="E847" s="14"/>
      <c r="F847" s="87"/>
      <c r="G847" s="72"/>
    </row>
    <row r="848" spans="1:7" ht="17.25" customHeight="1">
      <c r="A848" s="12"/>
      <c r="B848" s="202" t="s">
        <v>202</v>
      </c>
      <c r="C848" s="196"/>
      <c r="D848" s="13" t="s">
        <v>455</v>
      </c>
      <c r="E848" s="14"/>
      <c r="F848" s="87"/>
      <c r="G848" s="72"/>
    </row>
    <row r="849" spans="1:7" ht="17.25" customHeight="1">
      <c r="A849" s="12"/>
      <c r="B849" s="196" t="s">
        <v>378</v>
      </c>
      <c r="C849" s="197"/>
      <c r="D849" s="15" t="s">
        <v>203</v>
      </c>
      <c r="E849" s="16"/>
      <c r="F849" s="88"/>
      <c r="G849" s="73"/>
    </row>
    <row r="850" spans="1:7" ht="17.25" customHeight="1">
      <c r="A850" s="12"/>
      <c r="B850" s="196" t="s">
        <v>327</v>
      </c>
      <c r="C850" s="197"/>
      <c r="D850" s="15" t="s">
        <v>456</v>
      </c>
      <c r="E850" s="16"/>
      <c r="F850" s="88"/>
      <c r="G850" s="73"/>
    </row>
    <row r="851" spans="1:7" ht="17.25" customHeight="1">
      <c r="A851" s="12"/>
      <c r="B851" s="201" t="s">
        <v>229</v>
      </c>
      <c r="C851" s="196"/>
      <c r="D851" s="15" t="s">
        <v>330</v>
      </c>
      <c r="E851" s="16"/>
      <c r="F851" s="88"/>
      <c r="G851" s="73"/>
    </row>
    <row r="852" spans="1:7" ht="17.25" customHeight="1">
      <c r="A852" s="12"/>
      <c r="B852" s="196" t="s">
        <v>395</v>
      </c>
      <c r="C852" s="197"/>
      <c r="D852" s="17" t="s">
        <v>450</v>
      </c>
      <c r="E852" s="16"/>
      <c r="F852" s="88"/>
      <c r="G852" s="73"/>
    </row>
    <row r="853" spans="1:7" ht="17.25" customHeight="1">
      <c r="A853" s="12"/>
      <c r="B853" s="196" t="s">
        <v>21</v>
      </c>
      <c r="C853" s="197"/>
      <c r="D853" s="18">
        <v>1843</v>
      </c>
      <c r="E853" s="19"/>
      <c r="F853" s="88"/>
      <c r="G853" s="73"/>
    </row>
    <row r="854" spans="1:7" ht="17.25" customHeight="1">
      <c r="A854" s="12"/>
      <c r="B854" s="196" t="s">
        <v>147</v>
      </c>
      <c r="C854" s="197"/>
      <c r="D854" s="15" t="s">
        <v>370</v>
      </c>
      <c r="E854" s="16"/>
      <c r="F854" s="88"/>
      <c r="G854" s="73"/>
    </row>
    <row r="855" spans="1:7" s="118" customFormat="1" ht="20.25" customHeight="1">
      <c r="A855" s="22"/>
      <c r="B855" s="196" t="s">
        <v>336</v>
      </c>
      <c r="C855" s="197"/>
      <c r="D855" s="15">
        <v>63</v>
      </c>
      <c r="E855" s="16"/>
      <c r="F855" s="88"/>
      <c r="G855" s="73"/>
    </row>
    <row r="856" spans="1:7" ht="18" customHeight="1">
      <c r="A856" s="12"/>
      <c r="B856" s="198" t="s">
        <v>426</v>
      </c>
      <c r="C856" s="199"/>
      <c r="D856" s="20">
        <v>1197</v>
      </c>
      <c r="E856" s="21"/>
      <c r="F856" s="89"/>
      <c r="G856" s="74"/>
    </row>
    <row r="857" spans="1:10" s="118" customFormat="1" ht="33.75" customHeight="1">
      <c r="A857" s="22"/>
      <c r="B857" s="200" t="s">
        <v>33</v>
      </c>
      <c r="C857" s="200"/>
      <c r="D857" s="23" t="s">
        <v>3</v>
      </c>
      <c r="E857" s="24" t="s">
        <v>335</v>
      </c>
      <c r="F857" s="90" t="s">
        <v>315</v>
      </c>
      <c r="G857" s="26" t="s">
        <v>38</v>
      </c>
      <c r="J857" s="119"/>
    </row>
    <row r="858" spans="1:7" ht="18" customHeight="1">
      <c r="A858" s="12"/>
      <c r="B858" s="27" t="s">
        <v>94</v>
      </c>
      <c r="C858" s="28"/>
      <c r="D858" s="28"/>
      <c r="E858" s="28"/>
      <c r="F858" s="94"/>
      <c r="G858" s="75"/>
    </row>
    <row r="859" spans="1:7" ht="18" customHeight="1">
      <c r="A859" s="12"/>
      <c r="B859" s="201" t="s">
        <v>295</v>
      </c>
      <c r="C859" s="196"/>
      <c r="D859" s="29" t="s">
        <v>163</v>
      </c>
      <c r="E859" s="30">
        <v>1</v>
      </c>
      <c r="F859" s="95"/>
      <c r="G859" s="76">
        <f>E859*F859</f>
        <v>0</v>
      </c>
    </row>
    <row r="860" spans="1:7" ht="18" customHeight="1">
      <c r="A860" s="12"/>
      <c r="B860" s="31" t="s">
        <v>42</v>
      </c>
      <c r="C860" s="31"/>
      <c r="D860" s="32"/>
      <c r="E860" s="33"/>
      <c r="F860" s="132"/>
      <c r="G860" s="77"/>
    </row>
    <row r="861" spans="1:9" s="117" customFormat="1" ht="18" customHeight="1">
      <c r="A861" s="38"/>
      <c r="B861" s="231" t="s">
        <v>285</v>
      </c>
      <c r="C861" s="223"/>
      <c r="D861" s="36" t="s">
        <v>163</v>
      </c>
      <c r="E861" s="37">
        <v>1</v>
      </c>
      <c r="F861" s="92"/>
      <c r="G861" s="76">
        <f aca="true" t="shared" si="29" ref="G861:G867">E861*F861</f>
        <v>0</v>
      </c>
      <c r="I861" s="2"/>
    </row>
    <row r="862" spans="1:7" ht="26.25" customHeight="1">
      <c r="A862" s="12"/>
      <c r="B862" s="195" t="s">
        <v>111</v>
      </c>
      <c r="C862" s="185"/>
      <c r="D862" s="36" t="s">
        <v>163</v>
      </c>
      <c r="E862" s="37">
        <v>1</v>
      </c>
      <c r="F862" s="95"/>
      <c r="G862" s="76">
        <f t="shared" si="29"/>
        <v>0</v>
      </c>
    </row>
    <row r="863" spans="1:7" ht="17.25" customHeight="1">
      <c r="A863" s="12"/>
      <c r="B863" s="195" t="s">
        <v>411</v>
      </c>
      <c r="C863" s="185"/>
      <c r="D863" s="36" t="s">
        <v>163</v>
      </c>
      <c r="E863" s="37">
        <v>1</v>
      </c>
      <c r="F863" s="95"/>
      <c r="G863" s="76">
        <f t="shared" si="29"/>
        <v>0</v>
      </c>
    </row>
    <row r="864" spans="1:7" ht="18" customHeight="1">
      <c r="A864" s="12"/>
      <c r="B864" s="189" t="s">
        <v>13</v>
      </c>
      <c r="C864" s="190"/>
      <c r="D864" s="36" t="s">
        <v>163</v>
      </c>
      <c r="E864" s="37">
        <v>1</v>
      </c>
      <c r="F864" s="95"/>
      <c r="G864" s="76">
        <f t="shared" si="29"/>
        <v>0</v>
      </c>
    </row>
    <row r="865" spans="1:7" ht="26.25" customHeight="1">
      <c r="A865" s="12"/>
      <c r="B865" s="184" t="s">
        <v>516</v>
      </c>
      <c r="C865" s="185"/>
      <c r="D865" s="36" t="s">
        <v>163</v>
      </c>
      <c r="E865" s="37">
        <v>1</v>
      </c>
      <c r="F865" s="95"/>
      <c r="G865" s="76">
        <f t="shared" si="29"/>
        <v>0</v>
      </c>
    </row>
    <row r="866" spans="1:7" ht="18" customHeight="1">
      <c r="A866" s="12"/>
      <c r="B866" s="34" t="s">
        <v>389</v>
      </c>
      <c r="C866" s="35"/>
      <c r="D866" s="36" t="s">
        <v>163</v>
      </c>
      <c r="E866" s="37">
        <v>1</v>
      </c>
      <c r="F866" s="95"/>
      <c r="G866" s="76">
        <f t="shared" si="29"/>
        <v>0</v>
      </c>
    </row>
    <row r="867" spans="1:7" ht="18" customHeight="1">
      <c r="A867" s="50"/>
      <c r="B867" s="34" t="s">
        <v>340</v>
      </c>
      <c r="C867" s="39"/>
      <c r="D867" s="36" t="s">
        <v>163</v>
      </c>
      <c r="E867" s="37">
        <v>1</v>
      </c>
      <c r="F867" s="95"/>
      <c r="G867" s="76">
        <f t="shared" si="29"/>
        <v>0</v>
      </c>
    </row>
    <row r="868" spans="1:9" ht="21.75" customHeight="1">
      <c r="A868" s="51"/>
      <c r="B868" s="52"/>
      <c r="C868" s="52"/>
      <c r="D868" s="51"/>
      <c r="E868" s="186" t="s">
        <v>320</v>
      </c>
      <c r="F868" s="186"/>
      <c r="G868" s="78">
        <f>SUM(G859:G867)</f>
        <v>0</v>
      </c>
      <c r="I868" s="120"/>
    </row>
    <row r="869" spans="1:9" s="117" customFormat="1" ht="21.75" customHeight="1">
      <c r="A869" s="41"/>
      <c r="B869" s="42"/>
      <c r="C869" s="42"/>
      <c r="D869" s="41"/>
      <c r="E869" s="187" t="s">
        <v>280</v>
      </c>
      <c r="F869" s="188"/>
      <c r="G869" s="79">
        <f>SUM(G867:G867)</f>
        <v>0</v>
      </c>
      <c r="I869" s="121"/>
    </row>
    <row r="870" spans="1:9" s="117" customFormat="1" ht="21.75" customHeight="1">
      <c r="A870" s="41"/>
      <c r="B870" s="42"/>
      <c r="C870" s="42"/>
      <c r="D870" s="41"/>
      <c r="E870" s="216" t="s">
        <v>547</v>
      </c>
      <c r="F870" s="216"/>
      <c r="G870" s="79">
        <f>G868-G869</f>
        <v>0</v>
      </c>
      <c r="I870" s="121"/>
    </row>
    <row r="873" spans="1:7" ht="30.75" customHeight="1">
      <c r="A873" s="4" t="s">
        <v>76</v>
      </c>
      <c r="B873" s="5"/>
      <c r="C873" s="6"/>
      <c r="D873" s="203" t="s">
        <v>196</v>
      </c>
      <c r="E873" s="203"/>
      <c r="F873" s="86"/>
      <c r="G873" s="71"/>
    </row>
    <row r="874" spans="1:7" ht="18.75">
      <c r="A874" s="7">
        <v>31</v>
      </c>
      <c r="B874" s="8" t="s">
        <v>45</v>
      </c>
      <c r="C874" s="9" t="s">
        <v>458</v>
      </c>
      <c r="D874" s="10"/>
      <c r="E874" s="11"/>
      <c r="F874" s="86"/>
      <c r="G874" s="71"/>
    </row>
    <row r="875" spans="1:7" ht="17.25" customHeight="1">
      <c r="A875" s="12"/>
      <c r="B875" s="204" t="s">
        <v>91</v>
      </c>
      <c r="C875" s="205"/>
      <c r="D875" s="13" t="s">
        <v>168</v>
      </c>
      <c r="E875" s="14"/>
      <c r="F875" s="87"/>
      <c r="G875" s="72"/>
    </row>
    <row r="876" spans="1:7" ht="17.25" customHeight="1">
      <c r="A876" s="12"/>
      <c r="B876" s="202" t="s">
        <v>287</v>
      </c>
      <c r="C876" s="196"/>
      <c r="D876" s="13" t="s">
        <v>234</v>
      </c>
      <c r="E876" s="14"/>
      <c r="F876" s="87"/>
      <c r="G876" s="72"/>
    </row>
    <row r="877" spans="1:7" ht="17.25" customHeight="1">
      <c r="A877" s="12"/>
      <c r="B877" s="202" t="s">
        <v>202</v>
      </c>
      <c r="C877" s="196"/>
      <c r="D877" s="13" t="s">
        <v>455</v>
      </c>
      <c r="E877" s="14"/>
      <c r="F877" s="87"/>
      <c r="G877" s="72"/>
    </row>
    <row r="878" spans="1:7" ht="17.25" customHeight="1">
      <c r="A878" s="12"/>
      <c r="B878" s="196" t="s">
        <v>378</v>
      </c>
      <c r="C878" s="197"/>
      <c r="D878" s="15" t="s">
        <v>203</v>
      </c>
      <c r="E878" s="16"/>
      <c r="F878" s="88"/>
      <c r="G878" s="73"/>
    </row>
    <row r="879" spans="1:7" ht="17.25" customHeight="1">
      <c r="A879" s="12"/>
      <c r="B879" s="196" t="s">
        <v>327</v>
      </c>
      <c r="C879" s="197"/>
      <c r="D879" s="15" t="s">
        <v>459</v>
      </c>
      <c r="E879" s="16"/>
      <c r="F879" s="88"/>
      <c r="G879" s="73"/>
    </row>
    <row r="880" spans="1:7" ht="17.25" customHeight="1">
      <c r="A880" s="12"/>
      <c r="B880" s="201" t="s">
        <v>229</v>
      </c>
      <c r="C880" s="196"/>
      <c r="D880" s="15" t="s">
        <v>330</v>
      </c>
      <c r="E880" s="16"/>
      <c r="F880" s="88"/>
      <c r="G880" s="73"/>
    </row>
    <row r="881" spans="1:7" ht="17.25" customHeight="1">
      <c r="A881" s="12"/>
      <c r="B881" s="196" t="s">
        <v>395</v>
      </c>
      <c r="C881" s="197"/>
      <c r="D881" s="17" t="s">
        <v>450</v>
      </c>
      <c r="E881" s="16"/>
      <c r="F881" s="88"/>
      <c r="G881" s="73"/>
    </row>
    <row r="882" spans="1:7" ht="17.25" customHeight="1">
      <c r="A882" s="12"/>
      <c r="B882" s="196" t="s">
        <v>21</v>
      </c>
      <c r="C882" s="197"/>
      <c r="D882" s="18">
        <v>1843</v>
      </c>
      <c r="E882" s="19"/>
      <c r="F882" s="88"/>
      <c r="G882" s="73"/>
    </row>
    <row r="883" spans="1:7" ht="17.25" customHeight="1">
      <c r="A883" s="12"/>
      <c r="B883" s="196" t="s">
        <v>147</v>
      </c>
      <c r="C883" s="197"/>
      <c r="D883" s="15" t="s">
        <v>370</v>
      </c>
      <c r="E883" s="16"/>
      <c r="F883" s="88"/>
      <c r="G883" s="73"/>
    </row>
    <row r="884" spans="1:7" s="118" customFormat="1" ht="20.25" customHeight="1">
      <c r="A884" s="22"/>
      <c r="B884" s="196" t="s">
        <v>336</v>
      </c>
      <c r="C884" s="197"/>
      <c r="D884" s="15">
        <v>63</v>
      </c>
      <c r="E884" s="16"/>
      <c r="F884" s="88"/>
      <c r="G884" s="73"/>
    </row>
    <row r="885" spans="1:7" ht="18" customHeight="1">
      <c r="A885" s="12"/>
      <c r="B885" s="198" t="s">
        <v>426</v>
      </c>
      <c r="C885" s="199"/>
      <c r="D885" s="20">
        <v>1197</v>
      </c>
      <c r="E885" s="21"/>
      <c r="F885" s="89"/>
      <c r="G885" s="74"/>
    </row>
    <row r="886" spans="1:10" s="118" customFormat="1" ht="33.75" customHeight="1">
      <c r="A886" s="22"/>
      <c r="B886" s="200" t="s">
        <v>33</v>
      </c>
      <c r="C886" s="200"/>
      <c r="D886" s="23" t="s">
        <v>3</v>
      </c>
      <c r="E886" s="24" t="s">
        <v>335</v>
      </c>
      <c r="F886" s="90" t="s">
        <v>315</v>
      </c>
      <c r="G886" s="26" t="s">
        <v>38</v>
      </c>
      <c r="J886" s="119"/>
    </row>
    <row r="887" spans="1:7" ht="18" customHeight="1">
      <c r="A887" s="12"/>
      <c r="B887" s="27" t="s">
        <v>94</v>
      </c>
      <c r="C887" s="28"/>
      <c r="D887" s="28"/>
      <c r="E887" s="28"/>
      <c r="F887" s="94"/>
      <c r="G887" s="75"/>
    </row>
    <row r="888" spans="1:7" ht="18" customHeight="1">
      <c r="A888" s="12"/>
      <c r="B888" s="201" t="s">
        <v>295</v>
      </c>
      <c r="C888" s="196"/>
      <c r="D888" s="29" t="s">
        <v>163</v>
      </c>
      <c r="E888" s="30">
        <v>1</v>
      </c>
      <c r="F888" s="95"/>
      <c r="G888" s="76">
        <f>E888*F888</f>
        <v>0</v>
      </c>
    </row>
    <row r="889" spans="1:7" ht="18" customHeight="1">
      <c r="A889" s="12"/>
      <c r="B889" s="31" t="s">
        <v>42</v>
      </c>
      <c r="C889" s="31"/>
      <c r="D889" s="32"/>
      <c r="E889" s="33"/>
      <c r="F889" s="132"/>
      <c r="G889" s="77"/>
    </row>
    <row r="890" spans="1:9" s="117" customFormat="1" ht="18" customHeight="1">
      <c r="A890" s="38"/>
      <c r="B890" s="231" t="s">
        <v>285</v>
      </c>
      <c r="C890" s="223"/>
      <c r="D890" s="36" t="s">
        <v>163</v>
      </c>
      <c r="E890" s="37">
        <v>1</v>
      </c>
      <c r="F890" s="92"/>
      <c r="G890" s="76">
        <f aca="true" t="shared" si="30" ref="G890:G896">E890*F890</f>
        <v>0</v>
      </c>
      <c r="I890" s="2"/>
    </row>
    <row r="891" spans="1:7" ht="26.25" customHeight="1">
      <c r="A891" s="12"/>
      <c r="B891" s="195" t="s">
        <v>111</v>
      </c>
      <c r="C891" s="185"/>
      <c r="D891" s="36" t="s">
        <v>163</v>
      </c>
      <c r="E891" s="37">
        <v>1</v>
      </c>
      <c r="F891" s="95"/>
      <c r="G891" s="76">
        <f t="shared" si="30"/>
        <v>0</v>
      </c>
    </row>
    <row r="892" spans="1:7" ht="17.25" customHeight="1">
      <c r="A892" s="12"/>
      <c r="B892" s="195" t="s">
        <v>411</v>
      </c>
      <c r="C892" s="185"/>
      <c r="D892" s="36" t="s">
        <v>163</v>
      </c>
      <c r="E892" s="37">
        <v>1</v>
      </c>
      <c r="F892" s="95"/>
      <c r="G892" s="76">
        <f t="shared" si="30"/>
        <v>0</v>
      </c>
    </row>
    <row r="893" spans="1:7" ht="18" customHeight="1">
      <c r="A893" s="12"/>
      <c r="B893" s="189" t="s">
        <v>13</v>
      </c>
      <c r="C893" s="190"/>
      <c r="D893" s="36" t="s">
        <v>163</v>
      </c>
      <c r="E893" s="37">
        <v>1</v>
      </c>
      <c r="F893" s="95"/>
      <c r="G893" s="76">
        <f t="shared" si="30"/>
        <v>0</v>
      </c>
    </row>
    <row r="894" spans="1:7" ht="26.25" customHeight="1">
      <c r="A894" s="12"/>
      <c r="B894" s="184" t="s">
        <v>516</v>
      </c>
      <c r="C894" s="185"/>
      <c r="D894" s="36" t="s">
        <v>163</v>
      </c>
      <c r="E894" s="37">
        <v>1</v>
      </c>
      <c r="F894" s="95"/>
      <c r="G894" s="76">
        <f t="shared" si="30"/>
        <v>0</v>
      </c>
    </row>
    <row r="895" spans="1:7" ht="18" customHeight="1">
      <c r="A895" s="12"/>
      <c r="B895" s="34" t="s">
        <v>389</v>
      </c>
      <c r="C895" s="35"/>
      <c r="D895" s="36" t="s">
        <v>163</v>
      </c>
      <c r="E895" s="37">
        <v>1</v>
      </c>
      <c r="F895" s="95"/>
      <c r="G895" s="76">
        <f t="shared" si="30"/>
        <v>0</v>
      </c>
    </row>
    <row r="896" spans="1:7" ht="18" customHeight="1">
      <c r="A896" s="50"/>
      <c r="B896" s="34" t="s">
        <v>340</v>
      </c>
      <c r="C896" s="39"/>
      <c r="D896" s="36" t="s">
        <v>163</v>
      </c>
      <c r="E896" s="37">
        <v>1</v>
      </c>
      <c r="F896" s="95"/>
      <c r="G896" s="76">
        <f t="shared" si="30"/>
        <v>0</v>
      </c>
    </row>
    <row r="897" spans="1:9" ht="21.75" customHeight="1">
      <c r="A897" s="51"/>
      <c r="B897" s="52"/>
      <c r="C897" s="52"/>
      <c r="D897" s="51"/>
      <c r="E897" s="186" t="s">
        <v>320</v>
      </c>
      <c r="F897" s="186"/>
      <c r="G897" s="78">
        <f>SUM(G888:G896)</f>
        <v>0</v>
      </c>
      <c r="I897" s="120"/>
    </row>
    <row r="898" spans="1:9" s="117" customFormat="1" ht="21.75" customHeight="1">
      <c r="A898" s="41"/>
      <c r="B898" s="42"/>
      <c r="C898" s="42"/>
      <c r="D898" s="41"/>
      <c r="E898" s="187" t="s">
        <v>280</v>
      </c>
      <c r="F898" s="188"/>
      <c r="G898" s="79">
        <f>SUM(G896:G896)</f>
        <v>0</v>
      </c>
      <c r="I898" s="121"/>
    </row>
    <row r="899" spans="1:9" s="117" customFormat="1" ht="21.75" customHeight="1">
      <c r="A899" s="41"/>
      <c r="B899" s="42"/>
      <c r="C899" s="42"/>
      <c r="D899" s="41"/>
      <c r="E899" s="216" t="s">
        <v>547</v>
      </c>
      <c r="F899" s="216"/>
      <c r="G899" s="79">
        <f>G897-G898</f>
        <v>0</v>
      </c>
      <c r="I899" s="121"/>
    </row>
    <row r="902" spans="1:7" ht="30.75" customHeight="1">
      <c r="A902" s="4" t="s">
        <v>76</v>
      </c>
      <c r="B902" s="5"/>
      <c r="C902" s="6"/>
      <c r="D902" s="203" t="s">
        <v>196</v>
      </c>
      <c r="E902" s="203"/>
      <c r="F902" s="86"/>
      <c r="G902" s="71"/>
    </row>
    <row r="903" spans="1:7" ht="18.75">
      <c r="A903" s="7">
        <v>32</v>
      </c>
      <c r="B903" s="8" t="s">
        <v>45</v>
      </c>
      <c r="C903" s="9" t="s">
        <v>484</v>
      </c>
      <c r="D903" s="10"/>
      <c r="E903" s="11"/>
      <c r="F903" s="86"/>
      <c r="G903" s="71"/>
    </row>
    <row r="904" spans="1:7" ht="17.25" customHeight="1">
      <c r="A904" s="12"/>
      <c r="B904" s="204" t="s">
        <v>91</v>
      </c>
      <c r="C904" s="205"/>
      <c r="D904" s="13" t="s">
        <v>168</v>
      </c>
      <c r="E904" s="14"/>
      <c r="F904" s="87"/>
      <c r="G904" s="72"/>
    </row>
    <row r="905" spans="1:7" ht="17.25" customHeight="1">
      <c r="A905" s="12"/>
      <c r="B905" s="202" t="s">
        <v>287</v>
      </c>
      <c r="C905" s="196"/>
      <c r="D905" s="13" t="s">
        <v>50</v>
      </c>
      <c r="E905" s="14"/>
      <c r="F905" s="87"/>
      <c r="G905" s="72"/>
    </row>
    <row r="906" spans="1:7" ht="17.25" customHeight="1">
      <c r="A906" s="12"/>
      <c r="B906" s="202" t="s">
        <v>202</v>
      </c>
      <c r="C906" s="196"/>
      <c r="D906" s="13" t="s">
        <v>489</v>
      </c>
      <c r="E906" s="14"/>
      <c r="F906" s="87"/>
      <c r="G906" s="72"/>
    </row>
    <row r="907" spans="1:7" ht="17.25" customHeight="1">
      <c r="A907" s="12"/>
      <c r="B907" s="196" t="s">
        <v>378</v>
      </c>
      <c r="C907" s="197"/>
      <c r="D907" s="15" t="s">
        <v>203</v>
      </c>
      <c r="E907" s="16"/>
      <c r="F907" s="88"/>
      <c r="G907" s="73"/>
    </row>
    <row r="908" spans="1:7" ht="17.25" customHeight="1">
      <c r="A908" s="12"/>
      <c r="B908" s="196" t="s">
        <v>327</v>
      </c>
      <c r="C908" s="197"/>
      <c r="D908" s="15" t="s">
        <v>488</v>
      </c>
      <c r="E908" s="16"/>
      <c r="F908" s="88"/>
      <c r="G908" s="73"/>
    </row>
    <row r="909" spans="1:7" ht="17.25" customHeight="1">
      <c r="A909" s="12"/>
      <c r="B909" s="201" t="s">
        <v>229</v>
      </c>
      <c r="C909" s="196"/>
      <c r="D909" s="15" t="s">
        <v>330</v>
      </c>
      <c r="E909" s="16"/>
      <c r="F909" s="88"/>
      <c r="G909" s="73"/>
    </row>
    <row r="910" spans="1:7" ht="17.25" customHeight="1">
      <c r="A910" s="12"/>
      <c r="B910" s="196" t="s">
        <v>395</v>
      </c>
      <c r="C910" s="197"/>
      <c r="D910" s="17" t="s">
        <v>450</v>
      </c>
      <c r="E910" s="16"/>
      <c r="F910" s="88"/>
      <c r="G910" s="73"/>
    </row>
    <row r="911" spans="1:7" ht="17.25" customHeight="1">
      <c r="A911" s="12"/>
      <c r="B911" s="196" t="s">
        <v>21</v>
      </c>
      <c r="C911" s="197"/>
      <c r="D911" s="18">
        <v>1635</v>
      </c>
      <c r="E911" s="19"/>
      <c r="F911" s="88"/>
      <c r="G911" s="73"/>
    </row>
    <row r="912" spans="1:7" ht="17.25" customHeight="1">
      <c r="A912" s="12"/>
      <c r="B912" s="196" t="s">
        <v>147</v>
      </c>
      <c r="C912" s="197"/>
      <c r="D912" s="15" t="s">
        <v>486</v>
      </c>
      <c r="E912" s="16"/>
      <c r="F912" s="88"/>
      <c r="G912" s="73"/>
    </row>
    <row r="913" spans="1:7" s="118" customFormat="1" ht="20.25" customHeight="1">
      <c r="A913" s="22"/>
      <c r="B913" s="196" t="s">
        <v>336</v>
      </c>
      <c r="C913" s="197"/>
      <c r="D913" s="15">
        <v>51</v>
      </c>
      <c r="E913" s="16"/>
      <c r="F913" s="88"/>
      <c r="G913" s="73"/>
    </row>
    <row r="914" spans="1:7" ht="18" customHeight="1">
      <c r="A914" s="12"/>
      <c r="B914" s="198" t="s">
        <v>426</v>
      </c>
      <c r="C914" s="199"/>
      <c r="D914" s="20">
        <v>1229</v>
      </c>
      <c r="E914" s="21"/>
      <c r="F914" s="89"/>
      <c r="G914" s="74"/>
    </row>
    <row r="915" spans="1:10" s="118" customFormat="1" ht="33.75" customHeight="1">
      <c r="A915" s="22"/>
      <c r="B915" s="200" t="s">
        <v>33</v>
      </c>
      <c r="C915" s="200"/>
      <c r="D915" s="23" t="s">
        <v>3</v>
      </c>
      <c r="E915" s="24" t="s">
        <v>335</v>
      </c>
      <c r="F915" s="90" t="s">
        <v>315</v>
      </c>
      <c r="G915" s="26" t="s">
        <v>38</v>
      </c>
      <c r="J915" s="119"/>
    </row>
    <row r="916" spans="1:7" ht="18" customHeight="1">
      <c r="A916" s="12"/>
      <c r="B916" s="27" t="s">
        <v>94</v>
      </c>
      <c r="C916" s="28"/>
      <c r="D916" s="28"/>
      <c r="E916" s="28"/>
      <c r="F916" s="94"/>
      <c r="G916" s="75"/>
    </row>
    <row r="917" spans="1:7" ht="18" customHeight="1">
      <c r="A917" s="12"/>
      <c r="B917" s="201" t="s">
        <v>295</v>
      </c>
      <c r="C917" s="196"/>
      <c r="D917" s="29" t="s">
        <v>163</v>
      </c>
      <c r="E917" s="30">
        <v>1</v>
      </c>
      <c r="F917" s="95"/>
      <c r="G917" s="76">
        <f>E917*F917</f>
        <v>0</v>
      </c>
    </row>
    <row r="918" spans="1:7" ht="18" customHeight="1">
      <c r="A918" s="12"/>
      <c r="B918" s="31" t="s">
        <v>42</v>
      </c>
      <c r="C918" s="31"/>
      <c r="D918" s="32"/>
      <c r="E918" s="33"/>
      <c r="F918" s="132"/>
      <c r="G918" s="77"/>
    </row>
    <row r="919" spans="1:9" s="117" customFormat="1" ht="18" customHeight="1">
      <c r="A919" s="38"/>
      <c r="B919" s="231" t="s">
        <v>285</v>
      </c>
      <c r="C919" s="223"/>
      <c r="D919" s="36" t="s">
        <v>163</v>
      </c>
      <c r="E919" s="37">
        <v>1</v>
      </c>
      <c r="F919" s="92"/>
      <c r="G919" s="76">
        <f aca="true" t="shared" si="31" ref="G919:G925">E919*F919</f>
        <v>0</v>
      </c>
      <c r="I919" s="2"/>
    </row>
    <row r="920" spans="1:7" ht="26.25" customHeight="1">
      <c r="A920" s="12"/>
      <c r="B920" s="195" t="s">
        <v>111</v>
      </c>
      <c r="C920" s="185"/>
      <c r="D920" s="36" t="s">
        <v>163</v>
      </c>
      <c r="E920" s="37">
        <v>1</v>
      </c>
      <c r="F920" s="95"/>
      <c r="G920" s="76">
        <f t="shared" si="31"/>
        <v>0</v>
      </c>
    </row>
    <row r="921" spans="1:7" ht="17.25" customHeight="1">
      <c r="A921" s="12"/>
      <c r="B921" s="195" t="s">
        <v>411</v>
      </c>
      <c r="C921" s="185"/>
      <c r="D921" s="36" t="s">
        <v>163</v>
      </c>
      <c r="E921" s="37">
        <v>1</v>
      </c>
      <c r="F921" s="95"/>
      <c r="G921" s="76">
        <f t="shared" si="31"/>
        <v>0</v>
      </c>
    </row>
    <row r="922" spans="1:7" ht="18" customHeight="1">
      <c r="A922" s="12"/>
      <c r="B922" s="189" t="s">
        <v>13</v>
      </c>
      <c r="C922" s="190"/>
      <c r="D922" s="36" t="s">
        <v>163</v>
      </c>
      <c r="E922" s="37">
        <v>1</v>
      </c>
      <c r="F922" s="95"/>
      <c r="G922" s="76">
        <f t="shared" si="31"/>
        <v>0</v>
      </c>
    </row>
    <row r="923" spans="1:7" ht="26.25" customHeight="1">
      <c r="A923" s="12"/>
      <c r="B923" s="184" t="s">
        <v>516</v>
      </c>
      <c r="C923" s="185"/>
      <c r="D923" s="36" t="s">
        <v>163</v>
      </c>
      <c r="E923" s="37">
        <v>1</v>
      </c>
      <c r="F923" s="95"/>
      <c r="G923" s="76">
        <f t="shared" si="31"/>
        <v>0</v>
      </c>
    </row>
    <row r="924" spans="1:7" ht="18" customHeight="1">
      <c r="A924" s="12"/>
      <c r="B924" s="34" t="s">
        <v>389</v>
      </c>
      <c r="C924" s="35"/>
      <c r="D924" s="36" t="s">
        <v>163</v>
      </c>
      <c r="E924" s="37">
        <v>1</v>
      </c>
      <c r="F924" s="95"/>
      <c r="G924" s="76">
        <f t="shared" si="31"/>
        <v>0</v>
      </c>
    </row>
    <row r="925" spans="1:7" ht="18" customHeight="1">
      <c r="A925" s="50"/>
      <c r="B925" s="34" t="s">
        <v>340</v>
      </c>
      <c r="C925" s="39"/>
      <c r="D925" s="36" t="s">
        <v>163</v>
      </c>
      <c r="E925" s="37">
        <v>1</v>
      </c>
      <c r="F925" s="95"/>
      <c r="G925" s="76">
        <f t="shared" si="31"/>
        <v>0</v>
      </c>
    </row>
    <row r="926" spans="1:9" ht="21.75" customHeight="1">
      <c r="A926" s="51"/>
      <c r="B926" s="52"/>
      <c r="C926" s="52"/>
      <c r="D926" s="51"/>
      <c r="E926" s="186" t="s">
        <v>320</v>
      </c>
      <c r="F926" s="186"/>
      <c r="G926" s="78">
        <f>SUM(G917:G925)</f>
        <v>0</v>
      </c>
      <c r="I926" s="120"/>
    </row>
    <row r="927" spans="1:9" s="117" customFormat="1" ht="21.75" customHeight="1">
      <c r="A927" s="41"/>
      <c r="B927" s="42"/>
      <c r="C927" s="42"/>
      <c r="D927" s="41"/>
      <c r="E927" s="187" t="s">
        <v>280</v>
      </c>
      <c r="F927" s="188"/>
      <c r="G927" s="79">
        <f>SUM(G925:G925)</f>
        <v>0</v>
      </c>
      <c r="I927" s="121"/>
    </row>
    <row r="928" spans="1:9" s="117" customFormat="1" ht="21.75" customHeight="1">
      <c r="A928" s="41"/>
      <c r="B928" s="42"/>
      <c r="C928" s="42"/>
      <c r="D928" s="41"/>
      <c r="E928" s="216" t="s">
        <v>547</v>
      </c>
      <c r="F928" s="216"/>
      <c r="G928" s="79">
        <f>G926-G927</f>
        <v>0</v>
      </c>
      <c r="I928" s="121"/>
    </row>
    <row r="931" spans="1:7" ht="30.75" customHeight="1">
      <c r="A931" s="4" t="s">
        <v>76</v>
      </c>
      <c r="B931" s="5"/>
      <c r="C931" s="6"/>
      <c r="D931" s="203" t="s">
        <v>196</v>
      </c>
      <c r="E931" s="203"/>
      <c r="F931" s="86"/>
      <c r="G931" s="71"/>
    </row>
    <row r="932" spans="1:7" ht="18.75">
      <c r="A932" s="7">
        <v>33</v>
      </c>
      <c r="B932" s="8" t="s">
        <v>45</v>
      </c>
      <c r="C932" s="9" t="s">
        <v>487</v>
      </c>
      <c r="D932" s="10"/>
      <c r="E932" s="11"/>
      <c r="F932" s="86"/>
      <c r="G932" s="71"/>
    </row>
    <row r="933" spans="1:7" ht="17.25" customHeight="1">
      <c r="A933" s="12"/>
      <c r="B933" s="204" t="s">
        <v>91</v>
      </c>
      <c r="C933" s="205"/>
      <c r="D933" s="13" t="s">
        <v>168</v>
      </c>
      <c r="E933" s="14"/>
      <c r="F933" s="87"/>
      <c r="G933" s="72"/>
    </row>
    <row r="934" spans="1:7" ht="17.25" customHeight="1">
      <c r="A934" s="12"/>
      <c r="B934" s="202" t="s">
        <v>287</v>
      </c>
      <c r="C934" s="196"/>
      <c r="D934" s="13" t="s">
        <v>50</v>
      </c>
      <c r="E934" s="14"/>
      <c r="F934" s="87"/>
      <c r="G934" s="72"/>
    </row>
    <row r="935" spans="1:7" ht="17.25" customHeight="1">
      <c r="A935" s="12"/>
      <c r="B935" s="202" t="s">
        <v>202</v>
      </c>
      <c r="C935" s="196"/>
      <c r="D935" s="13" t="s">
        <v>489</v>
      </c>
      <c r="E935" s="14"/>
      <c r="F935" s="87"/>
      <c r="G935" s="72"/>
    </row>
    <row r="936" spans="1:7" ht="17.25" customHeight="1">
      <c r="A936" s="12"/>
      <c r="B936" s="196" t="s">
        <v>378</v>
      </c>
      <c r="C936" s="197"/>
      <c r="D936" s="15" t="s">
        <v>203</v>
      </c>
      <c r="E936" s="16"/>
      <c r="F936" s="88"/>
      <c r="G936" s="73"/>
    </row>
    <row r="937" spans="1:7" ht="17.25" customHeight="1">
      <c r="A937" s="12"/>
      <c r="B937" s="196" t="s">
        <v>327</v>
      </c>
      <c r="C937" s="197"/>
      <c r="D937" s="15" t="s">
        <v>485</v>
      </c>
      <c r="E937" s="16"/>
      <c r="F937" s="88"/>
      <c r="G937" s="73"/>
    </row>
    <row r="938" spans="1:7" ht="17.25" customHeight="1">
      <c r="A938" s="12"/>
      <c r="B938" s="201" t="s">
        <v>229</v>
      </c>
      <c r="C938" s="196"/>
      <c r="D938" s="15" t="s">
        <v>330</v>
      </c>
      <c r="E938" s="16"/>
      <c r="F938" s="88"/>
      <c r="G938" s="73"/>
    </row>
    <row r="939" spans="1:7" ht="17.25" customHeight="1">
      <c r="A939" s="12"/>
      <c r="B939" s="196" t="s">
        <v>395</v>
      </c>
      <c r="C939" s="197"/>
      <c r="D939" s="17" t="s">
        <v>450</v>
      </c>
      <c r="E939" s="16"/>
      <c r="F939" s="88"/>
      <c r="G939" s="73"/>
    </row>
    <row r="940" spans="1:7" ht="17.25" customHeight="1">
      <c r="A940" s="12"/>
      <c r="B940" s="196" t="s">
        <v>21</v>
      </c>
      <c r="C940" s="197"/>
      <c r="D940" s="18">
        <v>1635</v>
      </c>
      <c r="E940" s="19"/>
      <c r="F940" s="88"/>
      <c r="G940" s="73"/>
    </row>
    <row r="941" spans="1:7" ht="17.25" customHeight="1">
      <c r="A941" s="12"/>
      <c r="B941" s="196" t="s">
        <v>147</v>
      </c>
      <c r="C941" s="197"/>
      <c r="D941" s="15" t="s">
        <v>486</v>
      </c>
      <c r="E941" s="16"/>
      <c r="F941" s="88"/>
      <c r="G941" s="73"/>
    </row>
    <row r="942" spans="1:7" s="118" customFormat="1" ht="20.25" customHeight="1">
      <c r="A942" s="22"/>
      <c r="B942" s="196" t="s">
        <v>336</v>
      </c>
      <c r="C942" s="197"/>
      <c r="D942" s="15">
        <v>51</v>
      </c>
      <c r="E942" s="16"/>
      <c r="F942" s="88"/>
      <c r="G942" s="73"/>
    </row>
    <row r="943" spans="1:7" ht="18" customHeight="1">
      <c r="A943" s="12"/>
      <c r="B943" s="198" t="s">
        <v>426</v>
      </c>
      <c r="C943" s="199"/>
      <c r="D943" s="20">
        <v>1229</v>
      </c>
      <c r="E943" s="21"/>
      <c r="F943" s="89"/>
      <c r="G943" s="74"/>
    </row>
    <row r="944" spans="1:10" s="118" customFormat="1" ht="33.75" customHeight="1">
      <c r="A944" s="22"/>
      <c r="B944" s="200" t="s">
        <v>33</v>
      </c>
      <c r="C944" s="200"/>
      <c r="D944" s="23" t="s">
        <v>3</v>
      </c>
      <c r="E944" s="24" t="s">
        <v>335</v>
      </c>
      <c r="F944" s="90" t="s">
        <v>315</v>
      </c>
      <c r="G944" s="26" t="s">
        <v>38</v>
      </c>
      <c r="J944" s="119"/>
    </row>
    <row r="945" spans="1:7" ht="18" customHeight="1">
      <c r="A945" s="12"/>
      <c r="B945" s="27" t="s">
        <v>94</v>
      </c>
      <c r="C945" s="28"/>
      <c r="D945" s="28"/>
      <c r="E945" s="28"/>
      <c r="F945" s="94"/>
      <c r="G945" s="75"/>
    </row>
    <row r="946" spans="1:7" ht="18" customHeight="1">
      <c r="A946" s="12"/>
      <c r="B946" s="201" t="s">
        <v>295</v>
      </c>
      <c r="C946" s="196"/>
      <c r="D946" s="29" t="s">
        <v>163</v>
      </c>
      <c r="E946" s="30">
        <v>1</v>
      </c>
      <c r="F946" s="95"/>
      <c r="G946" s="76">
        <f>E946*F946</f>
        <v>0</v>
      </c>
    </row>
    <row r="947" spans="1:7" ht="18" customHeight="1">
      <c r="A947" s="12"/>
      <c r="B947" s="31" t="s">
        <v>42</v>
      </c>
      <c r="C947" s="31"/>
      <c r="D947" s="32"/>
      <c r="E947" s="33"/>
      <c r="F947" s="132"/>
      <c r="G947" s="77"/>
    </row>
    <row r="948" spans="1:9" s="117" customFormat="1" ht="18" customHeight="1">
      <c r="A948" s="38"/>
      <c r="B948" s="231" t="s">
        <v>285</v>
      </c>
      <c r="C948" s="223"/>
      <c r="D948" s="36" t="s">
        <v>163</v>
      </c>
      <c r="E948" s="37">
        <v>1</v>
      </c>
      <c r="F948" s="92"/>
      <c r="G948" s="76">
        <f aca="true" t="shared" si="32" ref="G948:G954">E948*F948</f>
        <v>0</v>
      </c>
      <c r="I948" s="2"/>
    </row>
    <row r="949" spans="1:7" ht="26.25" customHeight="1">
      <c r="A949" s="12"/>
      <c r="B949" s="195" t="s">
        <v>111</v>
      </c>
      <c r="C949" s="185"/>
      <c r="D949" s="36" t="s">
        <v>163</v>
      </c>
      <c r="E949" s="37">
        <v>1</v>
      </c>
      <c r="F949" s="95"/>
      <c r="G949" s="76">
        <f t="shared" si="32"/>
        <v>0</v>
      </c>
    </row>
    <row r="950" spans="1:7" ht="17.25" customHeight="1">
      <c r="A950" s="12"/>
      <c r="B950" s="195" t="s">
        <v>411</v>
      </c>
      <c r="C950" s="185"/>
      <c r="D950" s="36" t="s">
        <v>163</v>
      </c>
      <c r="E950" s="37">
        <v>1</v>
      </c>
      <c r="F950" s="95"/>
      <c r="G950" s="76">
        <f t="shared" si="32"/>
        <v>0</v>
      </c>
    </row>
    <row r="951" spans="1:7" ht="18" customHeight="1">
      <c r="A951" s="12"/>
      <c r="B951" s="189" t="s">
        <v>13</v>
      </c>
      <c r="C951" s="190"/>
      <c r="D951" s="36" t="s">
        <v>163</v>
      </c>
      <c r="E951" s="37">
        <v>1</v>
      </c>
      <c r="F951" s="95"/>
      <c r="G951" s="76">
        <f t="shared" si="32"/>
        <v>0</v>
      </c>
    </row>
    <row r="952" spans="1:7" ht="26.25" customHeight="1">
      <c r="A952" s="12"/>
      <c r="B952" s="184" t="s">
        <v>516</v>
      </c>
      <c r="C952" s="185"/>
      <c r="D952" s="36" t="s">
        <v>163</v>
      </c>
      <c r="E952" s="37">
        <v>1</v>
      </c>
      <c r="F952" s="95"/>
      <c r="G952" s="76">
        <f t="shared" si="32"/>
        <v>0</v>
      </c>
    </row>
    <row r="953" spans="1:7" ht="18" customHeight="1">
      <c r="A953" s="12"/>
      <c r="B953" s="34" t="s">
        <v>389</v>
      </c>
      <c r="C953" s="35"/>
      <c r="D953" s="36" t="s">
        <v>163</v>
      </c>
      <c r="E953" s="37">
        <v>1</v>
      </c>
      <c r="F953" s="95"/>
      <c r="G953" s="76">
        <f t="shared" si="32"/>
        <v>0</v>
      </c>
    </row>
    <row r="954" spans="1:7" ht="18" customHeight="1">
      <c r="A954" s="50"/>
      <c r="B954" s="34" t="s">
        <v>340</v>
      </c>
      <c r="C954" s="39"/>
      <c r="D954" s="36" t="s">
        <v>163</v>
      </c>
      <c r="E954" s="37">
        <v>1</v>
      </c>
      <c r="F954" s="95"/>
      <c r="G954" s="76">
        <f t="shared" si="32"/>
        <v>0</v>
      </c>
    </row>
    <row r="955" spans="1:9" ht="21.75" customHeight="1">
      <c r="A955" s="51"/>
      <c r="B955" s="52"/>
      <c r="C955" s="52"/>
      <c r="D955" s="51"/>
      <c r="E955" s="186" t="s">
        <v>320</v>
      </c>
      <c r="F955" s="186"/>
      <c r="G955" s="78">
        <f>SUM(G946:G954)</f>
        <v>0</v>
      </c>
      <c r="I955" s="120"/>
    </row>
    <row r="956" spans="1:9" s="117" customFormat="1" ht="21.75" customHeight="1">
      <c r="A956" s="41"/>
      <c r="B956" s="42"/>
      <c r="C956" s="42"/>
      <c r="D956" s="41"/>
      <c r="E956" s="187" t="s">
        <v>280</v>
      </c>
      <c r="F956" s="188"/>
      <c r="G956" s="79">
        <f>SUM(G954:G954)</f>
        <v>0</v>
      </c>
      <c r="I956" s="121"/>
    </row>
    <row r="957" spans="1:9" s="117" customFormat="1" ht="21.75" customHeight="1">
      <c r="A957" s="41"/>
      <c r="B957" s="42"/>
      <c r="C957" s="42"/>
      <c r="D957" s="41"/>
      <c r="E957" s="216" t="s">
        <v>547</v>
      </c>
      <c r="F957" s="216"/>
      <c r="G957" s="79">
        <f>G955-G956</f>
        <v>0</v>
      </c>
      <c r="I957" s="121"/>
    </row>
    <row r="960" spans="1:7" ht="30.75" customHeight="1">
      <c r="A960" s="4" t="s">
        <v>76</v>
      </c>
      <c r="B960" s="5"/>
      <c r="C960" s="6"/>
      <c r="D960" s="203" t="s">
        <v>196</v>
      </c>
      <c r="E960" s="203"/>
      <c r="F960" s="86"/>
      <c r="G960" s="71"/>
    </row>
    <row r="961" spans="1:7" ht="18.75">
      <c r="A961" s="7">
        <v>34</v>
      </c>
      <c r="B961" s="8" t="s">
        <v>45</v>
      </c>
      <c r="C961" s="9" t="s">
        <v>493</v>
      </c>
      <c r="D961" s="10"/>
      <c r="E961" s="11"/>
      <c r="F961" s="86"/>
      <c r="G961" s="71"/>
    </row>
    <row r="962" spans="1:7" ht="17.25" customHeight="1">
      <c r="A962" s="12"/>
      <c r="B962" s="204" t="s">
        <v>91</v>
      </c>
      <c r="C962" s="205"/>
      <c r="D962" s="13" t="s">
        <v>211</v>
      </c>
      <c r="E962" s="14"/>
      <c r="F962" s="87"/>
      <c r="G962" s="72"/>
    </row>
    <row r="963" spans="1:7" ht="17.25" customHeight="1">
      <c r="A963" s="12"/>
      <c r="B963" s="202" t="s">
        <v>287</v>
      </c>
      <c r="C963" s="196"/>
      <c r="D963" s="13" t="s">
        <v>312</v>
      </c>
      <c r="E963" s="14"/>
      <c r="F963" s="87"/>
      <c r="G963" s="72"/>
    </row>
    <row r="964" spans="1:7" ht="17.25" customHeight="1">
      <c r="A964" s="12"/>
      <c r="B964" s="202" t="s">
        <v>202</v>
      </c>
      <c r="C964" s="196"/>
      <c r="D964" s="13" t="s">
        <v>494</v>
      </c>
      <c r="E964" s="14"/>
      <c r="F964" s="87"/>
      <c r="G964" s="72"/>
    </row>
    <row r="965" spans="1:7" ht="17.25" customHeight="1">
      <c r="A965" s="12"/>
      <c r="B965" s="196" t="s">
        <v>378</v>
      </c>
      <c r="C965" s="197"/>
      <c r="D965" s="15" t="s">
        <v>222</v>
      </c>
      <c r="E965" s="16"/>
      <c r="F965" s="88"/>
      <c r="G965" s="73"/>
    </row>
    <row r="966" spans="1:7" ht="17.25" customHeight="1">
      <c r="A966" s="12"/>
      <c r="B966" s="196" t="s">
        <v>327</v>
      </c>
      <c r="C966" s="197"/>
      <c r="D966" s="15" t="s">
        <v>495</v>
      </c>
      <c r="E966" s="16"/>
      <c r="F966" s="88"/>
      <c r="G966" s="73"/>
    </row>
    <row r="967" spans="1:7" ht="17.25" customHeight="1">
      <c r="A967" s="12"/>
      <c r="B967" s="201" t="s">
        <v>229</v>
      </c>
      <c r="C967" s="196"/>
      <c r="D967" s="15" t="s">
        <v>330</v>
      </c>
      <c r="E967" s="16"/>
      <c r="F967" s="88"/>
      <c r="G967" s="73"/>
    </row>
    <row r="968" spans="1:7" ht="17.25" customHeight="1">
      <c r="A968" s="12"/>
      <c r="B968" s="196" t="s">
        <v>395</v>
      </c>
      <c r="C968" s="197"/>
      <c r="D968" s="17" t="s">
        <v>496</v>
      </c>
      <c r="E968" s="16"/>
      <c r="F968" s="88"/>
      <c r="G968" s="73"/>
    </row>
    <row r="969" spans="1:7" ht="17.25" customHeight="1">
      <c r="A969" s="12"/>
      <c r="B969" s="196" t="s">
        <v>21</v>
      </c>
      <c r="C969" s="197"/>
      <c r="D969" s="18">
        <v>18000</v>
      </c>
      <c r="E969" s="19"/>
      <c r="F969" s="88"/>
      <c r="G969" s="73"/>
    </row>
    <row r="970" spans="1:7" ht="17.25" customHeight="1">
      <c r="A970" s="12"/>
      <c r="B970" s="196" t="s">
        <v>147</v>
      </c>
      <c r="C970" s="197"/>
      <c r="D970" s="15" t="s">
        <v>497</v>
      </c>
      <c r="E970" s="16"/>
      <c r="F970" s="88"/>
      <c r="G970" s="73"/>
    </row>
    <row r="971" spans="1:7" s="118" customFormat="1" ht="20.25" customHeight="1">
      <c r="A971" s="22"/>
      <c r="B971" s="196" t="s">
        <v>336</v>
      </c>
      <c r="C971" s="197"/>
      <c r="D971" s="15">
        <v>213</v>
      </c>
      <c r="E971" s="16"/>
      <c r="F971" s="88"/>
      <c r="G971" s="73"/>
    </row>
    <row r="972" spans="1:7" ht="18" customHeight="1">
      <c r="A972" s="12"/>
      <c r="B972" s="198" t="s">
        <v>426</v>
      </c>
      <c r="C972" s="199"/>
      <c r="D972" s="20">
        <v>6871</v>
      </c>
      <c r="E972" s="21"/>
      <c r="F972" s="89"/>
      <c r="G972" s="74"/>
    </row>
    <row r="973" spans="1:10" s="118" customFormat="1" ht="33.75" customHeight="1">
      <c r="A973" s="22"/>
      <c r="B973" s="200" t="s">
        <v>33</v>
      </c>
      <c r="C973" s="200"/>
      <c r="D973" s="23" t="s">
        <v>3</v>
      </c>
      <c r="E973" s="24" t="s">
        <v>335</v>
      </c>
      <c r="F973" s="90" t="s">
        <v>315</v>
      </c>
      <c r="G973" s="26" t="s">
        <v>38</v>
      </c>
      <c r="J973" s="119"/>
    </row>
    <row r="974" spans="1:7" ht="18" customHeight="1">
      <c r="A974" s="12"/>
      <c r="B974" s="27" t="s">
        <v>94</v>
      </c>
      <c r="C974" s="28"/>
      <c r="D974" s="28"/>
      <c r="E974" s="28"/>
      <c r="F974" s="94"/>
      <c r="G974" s="75"/>
    </row>
    <row r="975" spans="1:7" ht="18" customHeight="1">
      <c r="A975" s="12"/>
      <c r="B975" s="201" t="s">
        <v>295</v>
      </c>
      <c r="C975" s="196"/>
      <c r="D975" s="29" t="s">
        <v>163</v>
      </c>
      <c r="E975" s="30">
        <v>1</v>
      </c>
      <c r="F975" s="95"/>
      <c r="G975" s="76">
        <f>E975*F975</f>
        <v>0</v>
      </c>
    </row>
    <row r="976" spans="1:7" ht="18" customHeight="1">
      <c r="A976" s="12"/>
      <c r="B976" s="31" t="s">
        <v>42</v>
      </c>
      <c r="C976" s="31"/>
      <c r="D976" s="32"/>
      <c r="E976" s="33"/>
      <c r="F976" s="132"/>
      <c r="G976" s="77"/>
    </row>
    <row r="977" spans="1:9" s="117" customFormat="1" ht="18" customHeight="1">
      <c r="A977" s="38"/>
      <c r="B977" s="189" t="s">
        <v>86</v>
      </c>
      <c r="C977" s="190"/>
      <c r="D977" s="36" t="s">
        <v>163</v>
      </c>
      <c r="E977" s="37">
        <v>1</v>
      </c>
      <c r="F977" s="92"/>
      <c r="G977" s="76">
        <f aca="true" t="shared" si="33" ref="G977:G984">E977*F977</f>
        <v>0</v>
      </c>
      <c r="I977" s="2"/>
    </row>
    <row r="978" spans="1:9" s="117" customFormat="1" ht="24.75" customHeight="1">
      <c r="A978" s="38"/>
      <c r="B978" s="193" t="s">
        <v>238</v>
      </c>
      <c r="C978" s="194"/>
      <c r="D978" s="36" t="s">
        <v>163</v>
      </c>
      <c r="E978" s="37">
        <v>1</v>
      </c>
      <c r="F978" s="92"/>
      <c r="G978" s="76">
        <f t="shared" si="33"/>
        <v>0</v>
      </c>
      <c r="I978" s="2"/>
    </row>
    <row r="979" spans="1:7" ht="26.25" customHeight="1">
      <c r="A979" s="12"/>
      <c r="B979" s="195" t="s">
        <v>111</v>
      </c>
      <c r="C979" s="185"/>
      <c r="D979" s="36" t="s">
        <v>163</v>
      </c>
      <c r="E979" s="37">
        <v>1</v>
      </c>
      <c r="F979" s="95"/>
      <c r="G979" s="76">
        <f t="shared" si="33"/>
        <v>0</v>
      </c>
    </row>
    <row r="980" spans="1:7" ht="17.25" customHeight="1">
      <c r="A980" s="12"/>
      <c r="B980" s="195" t="s">
        <v>411</v>
      </c>
      <c r="C980" s="185"/>
      <c r="D980" s="36" t="s">
        <v>163</v>
      </c>
      <c r="E980" s="37">
        <v>1</v>
      </c>
      <c r="F980" s="95"/>
      <c r="G980" s="76">
        <f t="shared" si="33"/>
        <v>0</v>
      </c>
    </row>
    <row r="981" spans="1:7" ht="18" customHeight="1">
      <c r="A981" s="12"/>
      <c r="B981" s="189" t="s">
        <v>13</v>
      </c>
      <c r="C981" s="190"/>
      <c r="D981" s="36" t="s">
        <v>163</v>
      </c>
      <c r="E981" s="37">
        <v>1</v>
      </c>
      <c r="F981" s="95"/>
      <c r="G981" s="76">
        <f t="shared" si="33"/>
        <v>0</v>
      </c>
    </row>
    <row r="982" spans="1:7" ht="26.25" customHeight="1">
      <c r="A982" s="12"/>
      <c r="B982" s="184" t="s">
        <v>516</v>
      </c>
      <c r="C982" s="185"/>
      <c r="D982" s="36" t="s">
        <v>163</v>
      </c>
      <c r="E982" s="37">
        <v>1</v>
      </c>
      <c r="F982" s="95"/>
      <c r="G982" s="76">
        <f t="shared" si="33"/>
        <v>0</v>
      </c>
    </row>
    <row r="983" spans="1:7" ht="18" customHeight="1">
      <c r="A983" s="12"/>
      <c r="B983" s="34" t="s">
        <v>389</v>
      </c>
      <c r="C983" s="35"/>
      <c r="D983" s="36" t="s">
        <v>163</v>
      </c>
      <c r="E983" s="37">
        <v>1</v>
      </c>
      <c r="F983" s="95"/>
      <c r="G983" s="76">
        <f t="shared" si="33"/>
        <v>0</v>
      </c>
    </row>
    <row r="984" spans="1:7" ht="18" customHeight="1">
      <c r="A984" s="50"/>
      <c r="B984" s="34" t="s">
        <v>340</v>
      </c>
      <c r="C984" s="39"/>
      <c r="D984" s="36" t="s">
        <v>163</v>
      </c>
      <c r="E984" s="37">
        <v>1</v>
      </c>
      <c r="F984" s="95"/>
      <c r="G984" s="76">
        <f t="shared" si="33"/>
        <v>0</v>
      </c>
    </row>
    <row r="985" spans="1:9" ht="21.75" customHeight="1">
      <c r="A985" s="51"/>
      <c r="B985" s="135"/>
      <c r="C985" s="52"/>
      <c r="D985" s="51"/>
      <c r="E985" s="186" t="s">
        <v>320</v>
      </c>
      <c r="F985" s="186"/>
      <c r="G985" s="78">
        <f>SUM(G975:G984)</f>
        <v>0</v>
      </c>
      <c r="H985" s="133"/>
      <c r="I985" s="133"/>
    </row>
    <row r="986" spans="1:9" s="117" customFormat="1" ht="21.75" customHeight="1">
      <c r="A986" s="41"/>
      <c r="B986" s="42"/>
      <c r="C986" s="42"/>
      <c r="D986" s="41"/>
      <c r="E986" s="187" t="s">
        <v>280</v>
      </c>
      <c r="F986" s="188"/>
      <c r="G986" s="79">
        <f>SUM(G984:G984)</f>
        <v>0</v>
      </c>
      <c r="I986" s="121"/>
    </row>
    <row r="987" spans="1:9" s="117" customFormat="1" ht="21.75" customHeight="1">
      <c r="A987" s="41"/>
      <c r="B987" s="42"/>
      <c r="C987" s="42"/>
      <c r="D987" s="41"/>
      <c r="E987" s="216" t="s">
        <v>547</v>
      </c>
      <c r="F987" s="216"/>
      <c r="G987" s="79">
        <f>G985-G986</f>
        <v>0</v>
      </c>
      <c r="I987" s="121"/>
    </row>
    <row r="990" spans="1:7" ht="30.75" customHeight="1">
      <c r="A990" s="4" t="s">
        <v>76</v>
      </c>
      <c r="B990" s="5"/>
      <c r="C990" s="6"/>
      <c r="D990" s="203" t="s">
        <v>196</v>
      </c>
      <c r="E990" s="203"/>
      <c r="F990" s="86"/>
      <c r="G990" s="71"/>
    </row>
    <row r="991" spans="1:7" ht="18.75">
      <c r="A991" s="7">
        <v>35</v>
      </c>
      <c r="B991" s="8" t="s">
        <v>45</v>
      </c>
      <c r="C991" s="9" t="s">
        <v>501</v>
      </c>
      <c r="D991" s="10"/>
      <c r="E991" s="11"/>
      <c r="F991" s="86"/>
      <c r="G991" s="71"/>
    </row>
    <row r="992" spans="1:7" ht="17.25" customHeight="1">
      <c r="A992" s="12"/>
      <c r="B992" s="204" t="s">
        <v>91</v>
      </c>
      <c r="C992" s="205"/>
      <c r="D992" s="13" t="s">
        <v>168</v>
      </c>
      <c r="E992" s="14"/>
      <c r="F992" s="87"/>
      <c r="G992" s="72"/>
    </row>
    <row r="993" spans="1:7" ht="17.25" customHeight="1">
      <c r="A993" s="12"/>
      <c r="B993" s="202" t="s">
        <v>287</v>
      </c>
      <c r="C993" s="196"/>
      <c r="D993" s="13" t="s">
        <v>234</v>
      </c>
      <c r="E993" s="14"/>
      <c r="F993" s="87"/>
      <c r="G993" s="72"/>
    </row>
    <row r="994" spans="1:7" ht="17.25" customHeight="1">
      <c r="A994" s="12"/>
      <c r="B994" s="202" t="s">
        <v>202</v>
      </c>
      <c r="C994" s="196"/>
      <c r="D994" s="13" t="s">
        <v>503</v>
      </c>
      <c r="E994" s="14"/>
      <c r="F994" s="87"/>
      <c r="G994" s="72"/>
    </row>
    <row r="995" spans="1:7" ht="17.25" customHeight="1">
      <c r="A995" s="12"/>
      <c r="B995" s="196" t="s">
        <v>378</v>
      </c>
      <c r="C995" s="197"/>
      <c r="D995" s="15" t="s">
        <v>203</v>
      </c>
      <c r="E995" s="16"/>
      <c r="F995" s="88"/>
      <c r="G995" s="73"/>
    </row>
    <row r="996" spans="1:7" ht="17.25" customHeight="1">
      <c r="A996" s="12"/>
      <c r="B996" s="196" t="s">
        <v>327</v>
      </c>
      <c r="C996" s="197"/>
      <c r="D996" s="15" t="s">
        <v>502</v>
      </c>
      <c r="E996" s="16"/>
      <c r="F996" s="88"/>
      <c r="G996" s="73"/>
    </row>
    <row r="997" spans="1:7" ht="17.25" customHeight="1">
      <c r="A997" s="12"/>
      <c r="B997" s="201" t="s">
        <v>229</v>
      </c>
      <c r="C997" s="196"/>
      <c r="D997" s="15" t="s">
        <v>330</v>
      </c>
      <c r="E997" s="16"/>
      <c r="F997" s="88"/>
      <c r="G997" s="73"/>
    </row>
    <row r="998" spans="1:7" ht="17.25" customHeight="1">
      <c r="A998" s="12"/>
      <c r="B998" s="196" t="s">
        <v>395</v>
      </c>
      <c r="C998" s="197"/>
      <c r="D998" s="17" t="s">
        <v>496</v>
      </c>
      <c r="E998" s="16"/>
      <c r="F998" s="88"/>
      <c r="G998" s="73"/>
    </row>
    <row r="999" spans="1:7" ht="17.25" customHeight="1">
      <c r="A999" s="12"/>
      <c r="B999" s="196" t="s">
        <v>21</v>
      </c>
      <c r="C999" s="197"/>
      <c r="D999" s="18">
        <v>1290</v>
      </c>
      <c r="E999" s="19"/>
      <c r="F999" s="88"/>
      <c r="G999" s="73"/>
    </row>
    <row r="1000" spans="1:7" ht="17.25" customHeight="1">
      <c r="A1000" s="12"/>
      <c r="B1000" s="196" t="s">
        <v>147</v>
      </c>
      <c r="C1000" s="197"/>
      <c r="D1000" s="15" t="s">
        <v>486</v>
      </c>
      <c r="E1000" s="16"/>
      <c r="F1000" s="88"/>
      <c r="G1000" s="73"/>
    </row>
    <row r="1001" spans="1:7" s="118" customFormat="1" ht="20.25" customHeight="1">
      <c r="A1001" s="22"/>
      <c r="B1001" s="196" t="s">
        <v>336</v>
      </c>
      <c r="C1001" s="197"/>
      <c r="D1001" s="15">
        <v>44</v>
      </c>
      <c r="E1001" s="16"/>
      <c r="F1001" s="88"/>
      <c r="G1001" s="73"/>
    </row>
    <row r="1002" spans="1:7" ht="18" customHeight="1">
      <c r="A1002" s="12"/>
      <c r="B1002" s="198" t="s">
        <v>426</v>
      </c>
      <c r="C1002" s="199"/>
      <c r="D1002" s="20">
        <v>999</v>
      </c>
      <c r="E1002" s="21"/>
      <c r="F1002" s="89"/>
      <c r="G1002" s="74"/>
    </row>
    <row r="1003" spans="1:10" s="118" customFormat="1" ht="33.75" customHeight="1">
      <c r="A1003" s="22"/>
      <c r="B1003" s="200" t="s">
        <v>33</v>
      </c>
      <c r="C1003" s="200"/>
      <c r="D1003" s="23" t="s">
        <v>3</v>
      </c>
      <c r="E1003" s="24" t="s">
        <v>335</v>
      </c>
      <c r="F1003" s="90" t="s">
        <v>315</v>
      </c>
      <c r="G1003" s="26" t="s">
        <v>38</v>
      </c>
      <c r="J1003" s="119"/>
    </row>
    <row r="1004" spans="1:7" ht="18" customHeight="1">
      <c r="A1004" s="12"/>
      <c r="B1004" s="27" t="s">
        <v>94</v>
      </c>
      <c r="C1004" s="28"/>
      <c r="D1004" s="28"/>
      <c r="E1004" s="28"/>
      <c r="F1004" s="94"/>
      <c r="G1004" s="75"/>
    </row>
    <row r="1005" spans="1:7" ht="18" customHeight="1">
      <c r="A1005" s="12"/>
      <c r="B1005" s="201" t="s">
        <v>295</v>
      </c>
      <c r="C1005" s="196"/>
      <c r="D1005" s="29" t="s">
        <v>163</v>
      </c>
      <c r="E1005" s="30">
        <v>1</v>
      </c>
      <c r="F1005" s="95"/>
      <c r="G1005" s="76">
        <f>E1005*F1005</f>
        <v>0</v>
      </c>
    </row>
    <row r="1006" spans="1:7" ht="18" customHeight="1">
      <c r="A1006" s="12"/>
      <c r="B1006" s="31" t="s">
        <v>42</v>
      </c>
      <c r="C1006" s="31"/>
      <c r="D1006" s="32"/>
      <c r="E1006" s="33"/>
      <c r="F1006" s="132"/>
      <c r="G1006" s="77"/>
    </row>
    <row r="1007" spans="1:7" s="117" customFormat="1" ht="18" customHeight="1">
      <c r="A1007" s="38"/>
      <c r="B1007" s="231" t="s">
        <v>285</v>
      </c>
      <c r="C1007" s="223"/>
      <c r="D1007" s="36" t="s">
        <v>163</v>
      </c>
      <c r="E1007" s="37">
        <v>1</v>
      </c>
      <c r="F1007" s="92"/>
      <c r="G1007" s="76">
        <f aca="true" t="shared" si="34" ref="G1007:G1013">E1007*F1007</f>
        <v>0</v>
      </c>
    </row>
    <row r="1008" spans="1:7" ht="26.25" customHeight="1">
      <c r="A1008" s="12"/>
      <c r="B1008" s="195" t="s">
        <v>111</v>
      </c>
      <c r="C1008" s="185"/>
      <c r="D1008" s="36" t="s">
        <v>163</v>
      </c>
      <c r="E1008" s="37">
        <v>1</v>
      </c>
      <c r="F1008" s="95"/>
      <c r="G1008" s="76">
        <f t="shared" si="34"/>
        <v>0</v>
      </c>
    </row>
    <row r="1009" spans="1:7" ht="17.25" customHeight="1">
      <c r="A1009" s="12"/>
      <c r="B1009" s="195" t="s">
        <v>411</v>
      </c>
      <c r="C1009" s="185"/>
      <c r="D1009" s="36" t="s">
        <v>163</v>
      </c>
      <c r="E1009" s="37">
        <v>1</v>
      </c>
      <c r="F1009" s="95"/>
      <c r="G1009" s="76">
        <f t="shared" si="34"/>
        <v>0</v>
      </c>
    </row>
    <row r="1010" spans="1:7" ht="18" customHeight="1">
      <c r="A1010" s="12"/>
      <c r="B1010" s="189" t="s">
        <v>13</v>
      </c>
      <c r="C1010" s="190"/>
      <c r="D1010" s="36" t="s">
        <v>163</v>
      </c>
      <c r="E1010" s="37">
        <v>1</v>
      </c>
      <c r="F1010" s="95"/>
      <c r="G1010" s="76">
        <f t="shared" si="34"/>
        <v>0</v>
      </c>
    </row>
    <row r="1011" spans="1:7" ht="26.25" customHeight="1">
      <c r="A1011" s="12"/>
      <c r="B1011" s="184" t="s">
        <v>516</v>
      </c>
      <c r="C1011" s="185"/>
      <c r="D1011" s="36" t="s">
        <v>163</v>
      </c>
      <c r="E1011" s="37">
        <v>1</v>
      </c>
      <c r="F1011" s="95"/>
      <c r="G1011" s="76">
        <f t="shared" si="34"/>
        <v>0</v>
      </c>
    </row>
    <row r="1012" spans="1:7" ht="18" customHeight="1">
      <c r="A1012" s="12"/>
      <c r="B1012" s="34" t="s">
        <v>389</v>
      </c>
      <c r="C1012" s="35"/>
      <c r="D1012" s="36" t="s">
        <v>163</v>
      </c>
      <c r="E1012" s="37">
        <v>1</v>
      </c>
      <c r="F1012" s="95"/>
      <c r="G1012" s="76">
        <f t="shared" si="34"/>
        <v>0</v>
      </c>
    </row>
    <row r="1013" spans="1:7" ht="18" customHeight="1">
      <c r="A1013" s="50"/>
      <c r="B1013" s="34" t="s">
        <v>340</v>
      </c>
      <c r="C1013" s="39"/>
      <c r="D1013" s="36" t="s">
        <v>163</v>
      </c>
      <c r="E1013" s="37">
        <v>1</v>
      </c>
      <c r="F1013" s="95"/>
      <c r="G1013" s="76">
        <f t="shared" si="34"/>
        <v>0</v>
      </c>
    </row>
    <row r="1014" spans="1:9" ht="21.75" customHeight="1">
      <c r="A1014" s="51"/>
      <c r="B1014" s="52"/>
      <c r="C1014" s="52"/>
      <c r="D1014" s="51"/>
      <c r="E1014" s="186" t="s">
        <v>320</v>
      </c>
      <c r="F1014" s="186"/>
      <c r="G1014" s="78">
        <f>SUM(G1005:G1013)</f>
        <v>0</v>
      </c>
      <c r="I1014" s="120"/>
    </row>
    <row r="1015" spans="1:9" s="117" customFormat="1" ht="21.75" customHeight="1">
      <c r="A1015" s="41"/>
      <c r="B1015" s="42"/>
      <c r="C1015" s="42"/>
      <c r="D1015" s="41"/>
      <c r="E1015" s="187" t="s">
        <v>280</v>
      </c>
      <c r="F1015" s="188"/>
      <c r="G1015" s="79">
        <f>SUM(G1013:G1013)</f>
        <v>0</v>
      </c>
      <c r="I1015" s="121"/>
    </row>
    <row r="1016" spans="1:9" s="117" customFormat="1" ht="21.75" customHeight="1">
      <c r="A1016" s="41"/>
      <c r="B1016" s="42"/>
      <c r="C1016" s="42"/>
      <c r="D1016" s="41"/>
      <c r="E1016" s="216" t="s">
        <v>547</v>
      </c>
      <c r="F1016" s="216"/>
      <c r="G1016" s="79">
        <f>G1014-G1015</f>
        <v>0</v>
      </c>
      <c r="I1016" s="121"/>
    </row>
    <row r="1019" spans="1:7" ht="30.75" customHeight="1">
      <c r="A1019" s="4" t="s">
        <v>76</v>
      </c>
      <c r="B1019" s="5"/>
      <c r="C1019" s="6"/>
      <c r="D1019" s="203" t="s">
        <v>196</v>
      </c>
      <c r="E1019" s="203"/>
      <c r="F1019" s="86"/>
      <c r="G1019" s="71"/>
    </row>
    <row r="1020" spans="1:7" ht="18.75">
      <c r="A1020" s="7">
        <v>36</v>
      </c>
      <c r="B1020" s="8" t="s">
        <v>45</v>
      </c>
      <c r="C1020" s="9" t="s">
        <v>504</v>
      </c>
      <c r="D1020" s="10"/>
      <c r="E1020" s="11"/>
      <c r="F1020" s="86"/>
      <c r="G1020" s="71"/>
    </row>
    <row r="1021" spans="1:7" ht="17.25" customHeight="1">
      <c r="A1021" s="12"/>
      <c r="B1021" s="204" t="s">
        <v>91</v>
      </c>
      <c r="C1021" s="205"/>
      <c r="D1021" s="13" t="s">
        <v>168</v>
      </c>
      <c r="E1021" s="14"/>
      <c r="F1021" s="87"/>
      <c r="G1021" s="72"/>
    </row>
    <row r="1022" spans="1:7" ht="17.25" customHeight="1">
      <c r="A1022" s="12"/>
      <c r="B1022" s="202" t="s">
        <v>287</v>
      </c>
      <c r="C1022" s="196"/>
      <c r="D1022" s="13" t="s">
        <v>234</v>
      </c>
      <c r="E1022" s="14"/>
      <c r="F1022" s="87"/>
      <c r="G1022" s="72"/>
    </row>
    <row r="1023" spans="1:7" ht="17.25" customHeight="1">
      <c r="A1023" s="12"/>
      <c r="B1023" s="202" t="s">
        <v>202</v>
      </c>
      <c r="C1023" s="196"/>
      <c r="D1023" s="13" t="s">
        <v>503</v>
      </c>
      <c r="E1023" s="14"/>
      <c r="F1023" s="87"/>
      <c r="G1023" s="72"/>
    </row>
    <row r="1024" spans="1:7" ht="17.25" customHeight="1">
      <c r="A1024" s="12"/>
      <c r="B1024" s="196" t="s">
        <v>378</v>
      </c>
      <c r="C1024" s="197"/>
      <c r="D1024" s="15" t="s">
        <v>203</v>
      </c>
      <c r="E1024" s="16"/>
      <c r="F1024" s="88"/>
      <c r="G1024" s="73"/>
    </row>
    <row r="1025" spans="1:7" ht="17.25" customHeight="1">
      <c r="A1025" s="12"/>
      <c r="B1025" s="196" t="s">
        <v>327</v>
      </c>
      <c r="C1025" s="197"/>
      <c r="D1025" s="15" t="s">
        <v>505</v>
      </c>
      <c r="E1025" s="16"/>
      <c r="F1025" s="88"/>
      <c r="G1025" s="73"/>
    </row>
    <row r="1026" spans="1:7" ht="17.25" customHeight="1">
      <c r="A1026" s="12"/>
      <c r="B1026" s="201" t="s">
        <v>229</v>
      </c>
      <c r="C1026" s="196"/>
      <c r="D1026" s="15" t="s">
        <v>330</v>
      </c>
      <c r="E1026" s="16"/>
      <c r="F1026" s="88"/>
      <c r="G1026" s="73"/>
    </row>
    <row r="1027" spans="1:7" ht="17.25" customHeight="1">
      <c r="A1027" s="12"/>
      <c r="B1027" s="196" t="s">
        <v>395</v>
      </c>
      <c r="C1027" s="197"/>
      <c r="D1027" s="17" t="s">
        <v>496</v>
      </c>
      <c r="E1027" s="16"/>
      <c r="F1027" s="88"/>
      <c r="G1027" s="73"/>
    </row>
    <row r="1028" spans="1:7" ht="17.25" customHeight="1">
      <c r="A1028" s="12"/>
      <c r="B1028" s="196" t="s">
        <v>21</v>
      </c>
      <c r="C1028" s="197"/>
      <c r="D1028" s="18">
        <v>1290</v>
      </c>
      <c r="E1028" s="19"/>
      <c r="F1028" s="88"/>
      <c r="G1028" s="73"/>
    </row>
    <row r="1029" spans="1:7" ht="17.25" customHeight="1">
      <c r="A1029" s="12"/>
      <c r="B1029" s="196" t="s">
        <v>147</v>
      </c>
      <c r="C1029" s="197"/>
      <c r="D1029" s="15" t="s">
        <v>486</v>
      </c>
      <c r="E1029" s="16"/>
      <c r="F1029" s="88"/>
      <c r="G1029" s="73"/>
    </row>
    <row r="1030" spans="1:7" s="118" customFormat="1" ht="20.25" customHeight="1">
      <c r="A1030" s="22"/>
      <c r="B1030" s="196" t="s">
        <v>336</v>
      </c>
      <c r="C1030" s="197"/>
      <c r="D1030" s="15">
        <v>44</v>
      </c>
      <c r="E1030" s="16"/>
      <c r="F1030" s="88"/>
      <c r="G1030" s="73"/>
    </row>
    <row r="1031" spans="1:7" ht="18" customHeight="1">
      <c r="A1031" s="12"/>
      <c r="B1031" s="198" t="s">
        <v>426</v>
      </c>
      <c r="C1031" s="199"/>
      <c r="D1031" s="20">
        <v>999</v>
      </c>
      <c r="E1031" s="21"/>
      <c r="F1031" s="89"/>
      <c r="G1031" s="74"/>
    </row>
    <row r="1032" spans="1:10" s="118" customFormat="1" ht="33.75" customHeight="1">
      <c r="A1032" s="22"/>
      <c r="B1032" s="200" t="s">
        <v>33</v>
      </c>
      <c r="C1032" s="200"/>
      <c r="D1032" s="23" t="s">
        <v>3</v>
      </c>
      <c r="E1032" s="24" t="s">
        <v>335</v>
      </c>
      <c r="F1032" s="90" t="s">
        <v>315</v>
      </c>
      <c r="G1032" s="26" t="s">
        <v>38</v>
      </c>
      <c r="J1032" s="119"/>
    </row>
    <row r="1033" spans="1:7" ht="18" customHeight="1">
      <c r="A1033" s="12"/>
      <c r="B1033" s="27" t="s">
        <v>94</v>
      </c>
      <c r="C1033" s="28"/>
      <c r="D1033" s="28"/>
      <c r="E1033" s="28"/>
      <c r="F1033" s="94"/>
      <c r="G1033" s="75"/>
    </row>
    <row r="1034" spans="1:7" ht="18" customHeight="1">
      <c r="A1034" s="12"/>
      <c r="B1034" s="201" t="s">
        <v>295</v>
      </c>
      <c r="C1034" s="196"/>
      <c r="D1034" s="29" t="s">
        <v>163</v>
      </c>
      <c r="E1034" s="30">
        <v>1</v>
      </c>
      <c r="F1034" s="95"/>
      <c r="G1034" s="76">
        <f>E1034*F1034</f>
        <v>0</v>
      </c>
    </row>
    <row r="1035" spans="1:7" ht="18" customHeight="1">
      <c r="A1035" s="12"/>
      <c r="B1035" s="31" t="s">
        <v>42</v>
      </c>
      <c r="C1035" s="31"/>
      <c r="D1035" s="32"/>
      <c r="E1035" s="33"/>
      <c r="F1035" s="132"/>
      <c r="G1035" s="77"/>
    </row>
    <row r="1036" spans="1:7" s="117" customFormat="1" ht="18" customHeight="1">
      <c r="A1036" s="38"/>
      <c r="B1036" s="231" t="s">
        <v>285</v>
      </c>
      <c r="C1036" s="223"/>
      <c r="D1036" s="36" t="s">
        <v>163</v>
      </c>
      <c r="E1036" s="37">
        <v>1</v>
      </c>
      <c r="F1036" s="92"/>
      <c r="G1036" s="76">
        <f aca="true" t="shared" si="35" ref="G1036:G1042">E1036*F1036</f>
        <v>0</v>
      </c>
    </row>
    <row r="1037" spans="1:7" ht="26.25" customHeight="1">
      <c r="A1037" s="12"/>
      <c r="B1037" s="195" t="s">
        <v>111</v>
      </c>
      <c r="C1037" s="185"/>
      <c r="D1037" s="36" t="s">
        <v>163</v>
      </c>
      <c r="E1037" s="37">
        <v>1</v>
      </c>
      <c r="F1037" s="95"/>
      <c r="G1037" s="76">
        <f t="shared" si="35"/>
        <v>0</v>
      </c>
    </row>
    <row r="1038" spans="1:7" ht="17.25" customHeight="1">
      <c r="A1038" s="12"/>
      <c r="B1038" s="195" t="s">
        <v>411</v>
      </c>
      <c r="C1038" s="185"/>
      <c r="D1038" s="36" t="s">
        <v>163</v>
      </c>
      <c r="E1038" s="37">
        <v>1</v>
      </c>
      <c r="F1038" s="95"/>
      <c r="G1038" s="76">
        <f t="shared" si="35"/>
        <v>0</v>
      </c>
    </row>
    <row r="1039" spans="1:7" ht="18" customHeight="1">
      <c r="A1039" s="12"/>
      <c r="B1039" s="189" t="s">
        <v>13</v>
      </c>
      <c r="C1039" s="190"/>
      <c r="D1039" s="36" t="s">
        <v>163</v>
      </c>
      <c r="E1039" s="37">
        <v>1</v>
      </c>
      <c r="F1039" s="95"/>
      <c r="G1039" s="76">
        <f t="shared" si="35"/>
        <v>0</v>
      </c>
    </row>
    <row r="1040" spans="1:7" ht="26.25" customHeight="1">
      <c r="A1040" s="12"/>
      <c r="B1040" s="184" t="s">
        <v>516</v>
      </c>
      <c r="C1040" s="185"/>
      <c r="D1040" s="36" t="s">
        <v>163</v>
      </c>
      <c r="E1040" s="37">
        <v>1</v>
      </c>
      <c r="F1040" s="95"/>
      <c r="G1040" s="76">
        <f t="shared" si="35"/>
        <v>0</v>
      </c>
    </row>
    <row r="1041" spans="1:7" ht="18" customHeight="1">
      <c r="A1041" s="12"/>
      <c r="B1041" s="34" t="s">
        <v>389</v>
      </c>
      <c r="C1041" s="35"/>
      <c r="D1041" s="36" t="s">
        <v>163</v>
      </c>
      <c r="E1041" s="37">
        <v>1</v>
      </c>
      <c r="F1041" s="95"/>
      <c r="G1041" s="76">
        <f t="shared" si="35"/>
        <v>0</v>
      </c>
    </row>
    <row r="1042" spans="1:7" ht="18" customHeight="1">
      <c r="A1042" s="50"/>
      <c r="B1042" s="34" t="s">
        <v>340</v>
      </c>
      <c r="C1042" s="39"/>
      <c r="D1042" s="36" t="s">
        <v>163</v>
      </c>
      <c r="E1042" s="37">
        <v>1</v>
      </c>
      <c r="F1042" s="95"/>
      <c r="G1042" s="76">
        <f t="shared" si="35"/>
        <v>0</v>
      </c>
    </row>
    <row r="1043" spans="1:9" ht="21.75" customHeight="1">
      <c r="A1043" s="51"/>
      <c r="B1043" s="52"/>
      <c r="C1043" s="52"/>
      <c r="D1043" s="51"/>
      <c r="E1043" s="186" t="s">
        <v>320</v>
      </c>
      <c r="F1043" s="186"/>
      <c r="G1043" s="78">
        <f>SUM(G1034:G1042)</f>
        <v>0</v>
      </c>
      <c r="I1043" s="120"/>
    </row>
    <row r="1044" spans="1:9" s="117" customFormat="1" ht="21.75" customHeight="1">
      <c r="A1044" s="41"/>
      <c r="B1044" s="42"/>
      <c r="C1044" s="42"/>
      <c r="D1044" s="41"/>
      <c r="E1044" s="187" t="s">
        <v>280</v>
      </c>
      <c r="F1044" s="188"/>
      <c r="G1044" s="79">
        <f>SUM(G1042:G1042)</f>
        <v>0</v>
      </c>
      <c r="I1044" s="121"/>
    </row>
    <row r="1045" spans="1:9" s="117" customFormat="1" ht="21.75" customHeight="1">
      <c r="A1045" s="41"/>
      <c r="B1045" s="42"/>
      <c r="C1045" s="42"/>
      <c r="D1045" s="41"/>
      <c r="E1045" s="216" t="s">
        <v>547</v>
      </c>
      <c r="F1045" s="216"/>
      <c r="G1045" s="79">
        <f>G1043-G1044</f>
        <v>0</v>
      </c>
      <c r="I1045" s="121"/>
    </row>
    <row r="1048" spans="1:7" ht="30.75" customHeight="1">
      <c r="A1048" s="4" t="s">
        <v>76</v>
      </c>
      <c r="B1048" s="5"/>
      <c r="C1048" s="6"/>
      <c r="D1048" s="203" t="s">
        <v>196</v>
      </c>
      <c r="E1048" s="203"/>
      <c r="F1048" s="86"/>
      <c r="G1048" s="71"/>
    </row>
    <row r="1049" spans="1:7" ht="18.75">
      <c r="A1049" s="141">
        <v>37</v>
      </c>
      <c r="B1049" s="8" t="s">
        <v>45</v>
      </c>
      <c r="C1049" s="9" t="s">
        <v>523</v>
      </c>
      <c r="D1049" s="142"/>
      <c r="E1049" s="143"/>
      <c r="F1049" s="144"/>
      <c r="G1049" s="145"/>
    </row>
    <row r="1050" spans="1:7" ht="17.25" customHeight="1">
      <c r="A1050" s="12"/>
      <c r="B1050" s="202" t="s">
        <v>91</v>
      </c>
      <c r="C1050" s="196"/>
      <c r="D1050" s="13" t="s">
        <v>211</v>
      </c>
      <c r="E1050" s="14"/>
      <c r="F1050" s="87"/>
      <c r="G1050" s="72"/>
    </row>
    <row r="1051" spans="1:7" ht="17.25" customHeight="1">
      <c r="A1051" s="12"/>
      <c r="B1051" s="202" t="s">
        <v>287</v>
      </c>
      <c r="C1051" s="196"/>
      <c r="D1051" s="13" t="s">
        <v>198</v>
      </c>
      <c r="E1051" s="14"/>
      <c r="F1051" s="87"/>
      <c r="G1051" s="72"/>
    </row>
    <row r="1052" spans="1:7" ht="17.25" customHeight="1">
      <c r="A1052" s="12"/>
      <c r="B1052" s="202" t="s">
        <v>202</v>
      </c>
      <c r="C1052" s="196"/>
      <c r="D1052" s="53" t="s">
        <v>524</v>
      </c>
      <c r="E1052" s="14"/>
      <c r="F1052" s="87"/>
      <c r="G1052" s="72"/>
    </row>
    <row r="1053" spans="1:7" ht="17.25" customHeight="1">
      <c r="A1053" s="12"/>
      <c r="B1053" s="202" t="s">
        <v>378</v>
      </c>
      <c r="C1053" s="196"/>
      <c r="D1053" s="15" t="s">
        <v>292</v>
      </c>
      <c r="E1053" s="16"/>
      <c r="F1053" s="88"/>
      <c r="G1053" s="73"/>
    </row>
    <row r="1054" spans="1:7" ht="17.25" customHeight="1">
      <c r="A1054" s="12"/>
      <c r="B1054" s="202" t="s">
        <v>327</v>
      </c>
      <c r="C1054" s="196"/>
      <c r="D1054" s="122" t="s">
        <v>525</v>
      </c>
      <c r="E1054" s="16"/>
      <c r="F1054" s="88"/>
      <c r="G1054" s="73"/>
    </row>
    <row r="1055" spans="1:7" ht="17.25" customHeight="1">
      <c r="A1055" s="12"/>
      <c r="B1055" s="202" t="s">
        <v>229</v>
      </c>
      <c r="C1055" s="196"/>
      <c r="D1055" s="123" t="s">
        <v>116</v>
      </c>
      <c r="E1055" s="16"/>
      <c r="F1055" s="88"/>
      <c r="G1055" s="73"/>
    </row>
    <row r="1056" spans="1:7" ht="17.25" customHeight="1">
      <c r="A1056" s="12"/>
      <c r="B1056" s="202" t="s">
        <v>395</v>
      </c>
      <c r="C1056" s="196"/>
      <c r="D1056" s="53" t="s">
        <v>526</v>
      </c>
      <c r="E1056" s="16"/>
      <c r="F1056" s="88"/>
      <c r="G1056" s="73"/>
    </row>
    <row r="1057" spans="1:7" ht="17.25" customHeight="1">
      <c r="A1057" s="12"/>
      <c r="B1057" s="202" t="s">
        <v>21</v>
      </c>
      <c r="C1057" s="196"/>
      <c r="D1057" s="18">
        <v>18000</v>
      </c>
      <c r="E1057" s="19"/>
      <c r="F1057" s="88"/>
      <c r="G1057" s="73"/>
    </row>
    <row r="1058" spans="1:7" ht="17.25" customHeight="1">
      <c r="A1058" s="12"/>
      <c r="B1058" s="202" t="s">
        <v>147</v>
      </c>
      <c r="C1058" s="196"/>
      <c r="D1058" s="15" t="s">
        <v>500</v>
      </c>
      <c r="E1058" s="16"/>
      <c r="F1058" s="88"/>
      <c r="G1058" s="73"/>
    </row>
    <row r="1059" spans="1:7" s="118" customFormat="1" ht="20.25" customHeight="1">
      <c r="A1059" s="22"/>
      <c r="B1059" s="202" t="s">
        <v>336</v>
      </c>
      <c r="C1059" s="196"/>
      <c r="D1059" s="15">
        <v>200</v>
      </c>
      <c r="E1059" s="16"/>
      <c r="F1059" s="88"/>
      <c r="G1059" s="73"/>
    </row>
    <row r="1060" spans="1:7" ht="18" customHeight="1">
      <c r="A1060" s="12"/>
      <c r="B1060" s="209" t="s">
        <v>426</v>
      </c>
      <c r="C1060" s="210"/>
      <c r="D1060" s="20">
        <v>7698</v>
      </c>
      <c r="E1060" s="21"/>
      <c r="F1060" s="89"/>
      <c r="G1060" s="74"/>
    </row>
    <row r="1061" spans="1:10" s="118" customFormat="1" ht="33.75" customHeight="1">
      <c r="A1061" s="22"/>
      <c r="B1061" s="211" t="s">
        <v>33</v>
      </c>
      <c r="C1061" s="212"/>
      <c r="D1061" s="23" t="s">
        <v>3</v>
      </c>
      <c r="E1061" s="24" t="s">
        <v>335</v>
      </c>
      <c r="F1061" s="25" t="s">
        <v>315</v>
      </c>
      <c r="G1061" s="26" t="s">
        <v>38</v>
      </c>
      <c r="J1061" s="119"/>
    </row>
    <row r="1062" spans="1:7" ht="18" customHeight="1">
      <c r="A1062" s="12"/>
      <c r="B1062" s="27" t="s">
        <v>94</v>
      </c>
      <c r="C1062" s="28"/>
      <c r="D1062" s="28"/>
      <c r="E1062" s="28"/>
      <c r="F1062" s="91"/>
      <c r="G1062" s="75"/>
    </row>
    <row r="1063" spans="1:7" ht="18" customHeight="1">
      <c r="A1063" s="12"/>
      <c r="B1063" s="202" t="s">
        <v>295</v>
      </c>
      <c r="C1063" s="196"/>
      <c r="D1063" s="29" t="s">
        <v>163</v>
      </c>
      <c r="E1063" s="30">
        <v>1</v>
      </c>
      <c r="F1063" s="92"/>
      <c r="G1063" s="76">
        <f>E1063*F1063</f>
        <v>0</v>
      </c>
    </row>
    <row r="1064" spans="1:7" ht="18" customHeight="1">
      <c r="A1064" s="12"/>
      <c r="B1064" s="31" t="s">
        <v>342</v>
      </c>
      <c r="C1064" s="31"/>
      <c r="D1064" s="32"/>
      <c r="E1064" s="33"/>
      <c r="F1064" s="130"/>
      <c r="G1064" s="77"/>
    </row>
    <row r="1065" spans="1:7" ht="18" customHeight="1">
      <c r="A1065" s="12"/>
      <c r="B1065" s="206" t="s">
        <v>86</v>
      </c>
      <c r="C1065" s="190"/>
      <c r="D1065" s="36" t="s">
        <v>163</v>
      </c>
      <c r="E1065" s="37">
        <v>1</v>
      </c>
      <c r="F1065" s="92"/>
      <c r="G1065" s="76">
        <f>E1065*F1065</f>
        <v>0</v>
      </c>
    </row>
    <row r="1066" spans="1:7" ht="26.25" customHeight="1">
      <c r="A1066" s="12"/>
      <c r="B1066" s="193" t="s">
        <v>238</v>
      </c>
      <c r="C1066" s="194"/>
      <c r="D1066" s="36" t="s">
        <v>163</v>
      </c>
      <c r="E1066" s="37">
        <v>1</v>
      </c>
      <c r="F1066" s="92"/>
      <c r="G1066" s="76">
        <f aca="true" t="shared" si="36" ref="G1066:G1071">E1066*F1066</f>
        <v>0</v>
      </c>
    </row>
    <row r="1067" spans="1:7" ht="26.25" customHeight="1">
      <c r="A1067" s="12"/>
      <c r="B1067" s="184" t="s">
        <v>111</v>
      </c>
      <c r="C1067" s="185"/>
      <c r="D1067" s="36" t="s">
        <v>163</v>
      </c>
      <c r="E1067" s="37">
        <v>1</v>
      </c>
      <c r="F1067" s="92"/>
      <c r="G1067" s="76">
        <f>E1067*F1067</f>
        <v>0</v>
      </c>
    </row>
    <row r="1068" spans="1:7" ht="17.25" customHeight="1">
      <c r="A1068" s="12"/>
      <c r="B1068" s="184" t="s">
        <v>411</v>
      </c>
      <c r="C1068" s="185"/>
      <c r="D1068" s="36" t="s">
        <v>163</v>
      </c>
      <c r="E1068" s="37">
        <v>1</v>
      </c>
      <c r="F1068" s="92"/>
      <c r="G1068" s="76">
        <f>E1068*F1068</f>
        <v>0</v>
      </c>
    </row>
    <row r="1069" spans="1:7" ht="18" customHeight="1">
      <c r="A1069" s="12"/>
      <c r="B1069" s="206" t="s">
        <v>13</v>
      </c>
      <c r="C1069" s="190"/>
      <c r="D1069" s="36" t="s">
        <v>163</v>
      </c>
      <c r="E1069" s="37">
        <v>1</v>
      </c>
      <c r="F1069" s="92"/>
      <c r="G1069" s="76">
        <f t="shared" si="36"/>
        <v>0</v>
      </c>
    </row>
    <row r="1070" spans="1:7" ht="26.25" customHeight="1">
      <c r="A1070" s="12"/>
      <c r="B1070" s="184" t="s">
        <v>516</v>
      </c>
      <c r="C1070" s="185"/>
      <c r="D1070" s="36" t="s">
        <v>163</v>
      </c>
      <c r="E1070" s="37">
        <v>1</v>
      </c>
      <c r="F1070" s="92"/>
      <c r="G1070" s="76">
        <f>E1070*F1070</f>
        <v>0</v>
      </c>
    </row>
    <row r="1071" spans="1:7" ht="18" customHeight="1">
      <c r="A1071" s="12"/>
      <c r="B1071" s="34" t="s">
        <v>389</v>
      </c>
      <c r="C1071" s="35"/>
      <c r="D1071" s="36" t="s">
        <v>163</v>
      </c>
      <c r="E1071" s="37">
        <v>1</v>
      </c>
      <c r="F1071" s="92"/>
      <c r="G1071" s="76">
        <f t="shared" si="36"/>
        <v>0</v>
      </c>
    </row>
    <row r="1072" spans="1:7" ht="18" customHeight="1">
      <c r="A1072" s="50"/>
      <c r="B1072" s="34" t="s">
        <v>340</v>
      </c>
      <c r="C1072" s="39"/>
      <c r="D1072" s="36" t="s">
        <v>163</v>
      </c>
      <c r="E1072" s="37">
        <v>1</v>
      </c>
      <c r="F1072" s="92"/>
      <c r="G1072" s="76">
        <f>E1072*F1072</f>
        <v>0</v>
      </c>
    </row>
    <row r="1073" spans="1:9" ht="21.75" customHeight="1">
      <c r="A1073" s="51"/>
      <c r="B1073" s="135"/>
      <c r="C1073" s="52"/>
      <c r="D1073" s="51"/>
      <c r="E1073" s="207" t="s">
        <v>320</v>
      </c>
      <c r="F1073" s="208"/>
      <c r="G1073" s="78">
        <f>SUM(G1063:G1072)</f>
        <v>0</v>
      </c>
      <c r="H1073" s="133"/>
      <c r="I1073" s="133"/>
    </row>
    <row r="1074" spans="1:9" s="117" customFormat="1" ht="21.75" customHeight="1">
      <c r="A1074" s="41"/>
      <c r="B1074" s="136"/>
      <c r="C1074" s="42"/>
      <c r="D1074" s="41"/>
      <c r="E1074" s="187" t="s">
        <v>280</v>
      </c>
      <c r="F1074" s="188"/>
      <c r="G1074" s="79">
        <f>SUM(G1072:G1072)</f>
        <v>0</v>
      </c>
      <c r="H1074" s="134"/>
      <c r="I1074" s="133"/>
    </row>
    <row r="1075" spans="1:9" s="117" customFormat="1" ht="21.75" customHeight="1">
      <c r="A1075" s="41"/>
      <c r="B1075" s="136"/>
      <c r="C1075" s="42"/>
      <c r="D1075" s="41"/>
      <c r="E1075" s="216" t="s">
        <v>547</v>
      </c>
      <c r="F1075" s="216"/>
      <c r="G1075" s="79">
        <f>G1073-G1074</f>
        <v>0</v>
      </c>
      <c r="H1075" s="134"/>
      <c r="I1075" s="133"/>
    </row>
    <row r="1078" spans="1:7" ht="30.75" customHeight="1">
      <c r="A1078" s="4" t="s">
        <v>76</v>
      </c>
      <c r="B1078" s="5"/>
      <c r="C1078" s="6"/>
      <c r="D1078" s="203" t="s">
        <v>196</v>
      </c>
      <c r="E1078" s="203"/>
      <c r="F1078" s="86"/>
      <c r="G1078" s="71"/>
    </row>
    <row r="1079" spans="1:7" ht="18.75">
      <c r="A1079" s="7">
        <v>38</v>
      </c>
      <c r="B1079" s="8" t="s">
        <v>45</v>
      </c>
      <c r="C1079" s="9" t="s">
        <v>530</v>
      </c>
      <c r="D1079" s="10"/>
      <c r="E1079" s="11"/>
      <c r="F1079" s="86"/>
      <c r="G1079" s="71"/>
    </row>
    <row r="1080" spans="1:7" ht="17.25" customHeight="1">
      <c r="A1080" s="12"/>
      <c r="B1080" s="204" t="s">
        <v>91</v>
      </c>
      <c r="C1080" s="205"/>
      <c r="D1080" s="13" t="s">
        <v>168</v>
      </c>
      <c r="E1080" s="14"/>
      <c r="F1080" s="87"/>
      <c r="G1080" s="72"/>
    </row>
    <row r="1081" spans="1:7" ht="17.25" customHeight="1">
      <c r="A1081" s="12"/>
      <c r="B1081" s="202" t="s">
        <v>287</v>
      </c>
      <c r="C1081" s="196"/>
      <c r="D1081" s="13" t="s">
        <v>234</v>
      </c>
      <c r="E1081" s="14"/>
      <c r="F1081" s="87"/>
      <c r="G1081" s="72"/>
    </row>
    <row r="1082" spans="1:7" ht="17.25" customHeight="1">
      <c r="A1082" s="12"/>
      <c r="B1082" s="202" t="s">
        <v>202</v>
      </c>
      <c r="C1082" s="196"/>
      <c r="D1082" s="13" t="s">
        <v>532</v>
      </c>
      <c r="E1082" s="14"/>
      <c r="F1082" s="87"/>
      <c r="G1082" s="72"/>
    </row>
    <row r="1083" spans="1:7" ht="17.25" customHeight="1">
      <c r="A1083" s="12"/>
      <c r="B1083" s="196" t="s">
        <v>378</v>
      </c>
      <c r="C1083" s="197"/>
      <c r="D1083" s="15" t="s">
        <v>203</v>
      </c>
      <c r="E1083" s="16"/>
      <c r="F1083" s="88"/>
      <c r="G1083" s="73"/>
    </row>
    <row r="1084" spans="1:7" ht="17.25" customHeight="1">
      <c r="A1084" s="12"/>
      <c r="B1084" s="196" t="s">
        <v>327</v>
      </c>
      <c r="C1084" s="197"/>
      <c r="D1084" s="15" t="s">
        <v>531</v>
      </c>
      <c r="E1084" s="16"/>
      <c r="F1084" s="88"/>
      <c r="G1084" s="73"/>
    </row>
    <row r="1085" spans="1:7" ht="17.25" customHeight="1">
      <c r="A1085" s="12"/>
      <c r="B1085" s="201" t="s">
        <v>229</v>
      </c>
      <c r="C1085" s="196"/>
      <c r="D1085" s="15" t="s">
        <v>330</v>
      </c>
      <c r="E1085" s="16"/>
      <c r="F1085" s="88"/>
      <c r="G1085" s="73"/>
    </row>
    <row r="1086" spans="1:7" ht="17.25" customHeight="1">
      <c r="A1086" s="12"/>
      <c r="B1086" s="196" t="s">
        <v>395</v>
      </c>
      <c r="C1086" s="197"/>
      <c r="D1086" s="17" t="s">
        <v>496</v>
      </c>
      <c r="E1086" s="16"/>
      <c r="F1086" s="88"/>
      <c r="G1086" s="73"/>
    </row>
    <row r="1087" spans="1:7" ht="17.25" customHeight="1">
      <c r="A1087" s="12"/>
      <c r="B1087" s="196" t="s">
        <v>21</v>
      </c>
      <c r="C1087" s="197"/>
      <c r="D1087" s="18">
        <v>1290</v>
      </c>
      <c r="E1087" s="19"/>
      <c r="F1087" s="88"/>
      <c r="G1087" s="73"/>
    </row>
    <row r="1088" spans="1:7" ht="17.25" customHeight="1">
      <c r="A1088" s="12"/>
      <c r="B1088" s="196" t="s">
        <v>147</v>
      </c>
      <c r="C1088" s="197"/>
      <c r="D1088" s="15" t="s">
        <v>497</v>
      </c>
      <c r="E1088" s="16"/>
      <c r="F1088" s="88"/>
      <c r="G1088" s="73"/>
    </row>
    <row r="1089" spans="1:7" s="118" customFormat="1" ht="20.25" customHeight="1">
      <c r="A1089" s="22"/>
      <c r="B1089" s="196" t="s">
        <v>336</v>
      </c>
      <c r="C1089" s="197"/>
      <c r="D1089" s="15">
        <v>44</v>
      </c>
      <c r="E1089" s="16"/>
      <c r="F1089" s="88"/>
      <c r="G1089" s="73"/>
    </row>
    <row r="1090" spans="1:7" ht="18" customHeight="1">
      <c r="A1090" s="12"/>
      <c r="B1090" s="198" t="s">
        <v>426</v>
      </c>
      <c r="C1090" s="199"/>
      <c r="D1090" s="20">
        <v>999</v>
      </c>
      <c r="E1090" s="21"/>
      <c r="F1090" s="89"/>
      <c r="G1090" s="74"/>
    </row>
    <row r="1091" spans="1:10" s="118" customFormat="1" ht="33.75" customHeight="1">
      <c r="A1091" s="22"/>
      <c r="B1091" s="200" t="s">
        <v>33</v>
      </c>
      <c r="C1091" s="200"/>
      <c r="D1091" s="23" t="s">
        <v>3</v>
      </c>
      <c r="E1091" s="24" t="s">
        <v>335</v>
      </c>
      <c r="F1091" s="90" t="s">
        <v>315</v>
      </c>
      <c r="G1091" s="26" t="s">
        <v>38</v>
      </c>
      <c r="J1091" s="119"/>
    </row>
    <row r="1092" spans="1:7" ht="18" customHeight="1">
      <c r="A1092" s="12"/>
      <c r="B1092" s="27" t="s">
        <v>94</v>
      </c>
      <c r="C1092" s="28"/>
      <c r="D1092" s="28"/>
      <c r="E1092" s="28"/>
      <c r="F1092" s="94"/>
      <c r="G1092" s="75"/>
    </row>
    <row r="1093" spans="1:7" ht="18" customHeight="1">
      <c r="A1093" s="12"/>
      <c r="B1093" s="201" t="s">
        <v>295</v>
      </c>
      <c r="C1093" s="196"/>
      <c r="D1093" s="29" t="s">
        <v>163</v>
      </c>
      <c r="E1093" s="30">
        <v>1</v>
      </c>
      <c r="F1093" s="95"/>
      <c r="G1093" s="76">
        <f>E1093*F1093</f>
        <v>0</v>
      </c>
    </row>
    <row r="1094" spans="1:7" ht="18" customHeight="1">
      <c r="A1094" s="12"/>
      <c r="B1094" s="31" t="s">
        <v>42</v>
      </c>
      <c r="C1094" s="31"/>
      <c r="D1094" s="32"/>
      <c r="E1094" s="33"/>
      <c r="F1094" s="132"/>
      <c r="G1094" s="77"/>
    </row>
    <row r="1095" spans="1:7" s="117" customFormat="1" ht="18" customHeight="1">
      <c r="A1095" s="38"/>
      <c r="B1095" s="231" t="s">
        <v>285</v>
      </c>
      <c r="C1095" s="223"/>
      <c r="D1095" s="36" t="s">
        <v>163</v>
      </c>
      <c r="E1095" s="37">
        <v>1</v>
      </c>
      <c r="F1095" s="92"/>
      <c r="G1095" s="76">
        <f aca="true" t="shared" si="37" ref="G1095:G1101">E1095*F1095</f>
        <v>0</v>
      </c>
    </row>
    <row r="1096" spans="1:7" ht="26.25" customHeight="1">
      <c r="A1096" s="12"/>
      <c r="B1096" s="195" t="s">
        <v>111</v>
      </c>
      <c r="C1096" s="185"/>
      <c r="D1096" s="36" t="s">
        <v>163</v>
      </c>
      <c r="E1096" s="37">
        <v>1</v>
      </c>
      <c r="F1096" s="95"/>
      <c r="G1096" s="76">
        <f t="shared" si="37"/>
        <v>0</v>
      </c>
    </row>
    <row r="1097" spans="1:7" ht="17.25" customHeight="1">
      <c r="A1097" s="12"/>
      <c r="B1097" s="195" t="s">
        <v>411</v>
      </c>
      <c r="C1097" s="185"/>
      <c r="D1097" s="36" t="s">
        <v>163</v>
      </c>
      <c r="E1097" s="37">
        <v>1</v>
      </c>
      <c r="F1097" s="95"/>
      <c r="G1097" s="76">
        <f t="shared" si="37"/>
        <v>0</v>
      </c>
    </row>
    <row r="1098" spans="1:7" ht="18" customHeight="1">
      <c r="A1098" s="12"/>
      <c r="B1098" s="189" t="s">
        <v>13</v>
      </c>
      <c r="C1098" s="190"/>
      <c r="D1098" s="36" t="s">
        <v>163</v>
      </c>
      <c r="E1098" s="37">
        <v>1</v>
      </c>
      <c r="F1098" s="95"/>
      <c r="G1098" s="76">
        <f t="shared" si="37"/>
        <v>0</v>
      </c>
    </row>
    <row r="1099" spans="1:7" ht="26.25" customHeight="1">
      <c r="A1099" s="12"/>
      <c r="B1099" s="184" t="s">
        <v>516</v>
      </c>
      <c r="C1099" s="185"/>
      <c r="D1099" s="36" t="s">
        <v>163</v>
      </c>
      <c r="E1099" s="37">
        <v>1</v>
      </c>
      <c r="F1099" s="95"/>
      <c r="G1099" s="76">
        <f t="shared" si="37"/>
        <v>0</v>
      </c>
    </row>
    <row r="1100" spans="1:7" ht="18" customHeight="1">
      <c r="A1100" s="12"/>
      <c r="B1100" s="34" t="s">
        <v>389</v>
      </c>
      <c r="C1100" s="35"/>
      <c r="D1100" s="36" t="s">
        <v>163</v>
      </c>
      <c r="E1100" s="37">
        <v>1</v>
      </c>
      <c r="F1100" s="95"/>
      <c r="G1100" s="76">
        <f t="shared" si="37"/>
        <v>0</v>
      </c>
    </row>
    <row r="1101" spans="1:7" ht="18" customHeight="1">
      <c r="A1101" s="50"/>
      <c r="B1101" s="34" t="s">
        <v>340</v>
      </c>
      <c r="C1101" s="39"/>
      <c r="D1101" s="36" t="s">
        <v>163</v>
      </c>
      <c r="E1101" s="37">
        <v>1</v>
      </c>
      <c r="F1101" s="95"/>
      <c r="G1101" s="76">
        <f t="shared" si="37"/>
        <v>0</v>
      </c>
    </row>
    <row r="1102" spans="1:9" ht="21.75" customHeight="1">
      <c r="A1102" s="51"/>
      <c r="B1102" s="52"/>
      <c r="C1102" s="52"/>
      <c r="D1102" s="51"/>
      <c r="E1102" s="186" t="s">
        <v>320</v>
      </c>
      <c r="F1102" s="186"/>
      <c r="G1102" s="78">
        <f>SUM(G1093:G1101)</f>
        <v>0</v>
      </c>
      <c r="I1102" s="120"/>
    </row>
    <row r="1103" spans="1:9" s="117" customFormat="1" ht="21.75" customHeight="1">
      <c r="A1103" s="41"/>
      <c r="B1103" s="42"/>
      <c r="C1103" s="42"/>
      <c r="D1103" s="41"/>
      <c r="E1103" s="187" t="s">
        <v>280</v>
      </c>
      <c r="F1103" s="188"/>
      <c r="G1103" s="79">
        <f>SUM(G1101:G1101)</f>
        <v>0</v>
      </c>
      <c r="I1103" s="121"/>
    </row>
    <row r="1104" spans="1:9" s="117" customFormat="1" ht="21.75" customHeight="1">
      <c r="A1104" s="41"/>
      <c r="B1104" s="42"/>
      <c r="C1104" s="42"/>
      <c r="D1104" s="41"/>
      <c r="E1104" s="216" t="s">
        <v>547</v>
      </c>
      <c r="F1104" s="216"/>
      <c r="G1104" s="79">
        <f>G1102-G1103</f>
        <v>0</v>
      </c>
      <c r="I1104" s="121"/>
    </row>
    <row r="1107" spans="1:7" ht="30.75" customHeight="1">
      <c r="A1107" s="4" t="s">
        <v>76</v>
      </c>
      <c r="B1107" s="5"/>
      <c r="C1107" s="6"/>
      <c r="D1107" s="203" t="s">
        <v>196</v>
      </c>
      <c r="E1107" s="203"/>
      <c r="F1107" s="86"/>
      <c r="G1107" s="71"/>
    </row>
    <row r="1108" spans="1:7" ht="18.75">
      <c r="A1108" s="7">
        <v>39</v>
      </c>
      <c r="B1108" s="8" t="s">
        <v>45</v>
      </c>
      <c r="C1108" s="9" t="s">
        <v>533</v>
      </c>
      <c r="D1108" s="10"/>
      <c r="E1108" s="11"/>
      <c r="F1108" s="86"/>
      <c r="G1108" s="71"/>
    </row>
    <row r="1109" spans="1:7" ht="17.25" customHeight="1">
      <c r="A1109" s="12"/>
      <c r="B1109" s="204" t="s">
        <v>91</v>
      </c>
      <c r="C1109" s="205"/>
      <c r="D1109" s="13" t="s">
        <v>168</v>
      </c>
      <c r="E1109" s="14"/>
      <c r="F1109" s="87"/>
      <c r="G1109" s="72"/>
    </row>
    <row r="1110" spans="1:7" ht="17.25" customHeight="1">
      <c r="A1110" s="12"/>
      <c r="B1110" s="202" t="s">
        <v>287</v>
      </c>
      <c r="C1110" s="196"/>
      <c r="D1110" s="13" t="s">
        <v>234</v>
      </c>
      <c r="E1110" s="14"/>
      <c r="F1110" s="87"/>
      <c r="G1110" s="72"/>
    </row>
    <row r="1111" spans="1:7" ht="17.25" customHeight="1">
      <c r="A1111" s="12"/>
      <c r="B1111" s="202" t="s">
        <v>202</v>
      </c>
      <c r="C1111" s="196"/>
      <c r="D1111" s="13" t="s">
        <v>532</v>
      </c>
      <c r="E1111" s="14"/>
      <c r="F1111" s="87"/>
      <c r="G1111" s="72"/>
    </row>
    <row r="1112" spans="1:7" ht="17.25" customHeight="1">
      <c r="A1112" s="12"/>
      <c r="B1112" s="196" t="s">
        <v>378</v>
      </c>
      <c r="C1112" s="197"/>
      <c r="D1112" s="15" t="s">
        <v>203</v>
      </c>
      <c r="E1112" s="16"/>
      <c r="F1112" s="88"/>
      <c r="G1112" s="73"/>
    </row>
    <row r="1113" spans="1:7" ht="17.25" customHeight="1">
      <c r="A1113" s="12"/>
      <c r="B1113" s="196" t="s">
        <v>327</v>
      </c>
      <c r="C1113" s="197"/>
      <c r="D1113" s="15" t="s">
        <v>534</v>
      </c>
      <c r="E1113" s="16"/>
      <c r="F1113" s="88"/>
      <c r="G1113" s="73"/>
    </row>
    <row r="1114" spans="1:7" ht="17.25" customHeight="1">
      <c r="A1114" s="12"/>
      <c r="B1114" s="201" t="s">
        <v>229</v>
      </c>
      <c r="C1114" s="196"/>
      <c r="D1114" s="15" t="s">
        <v>330</v>
      </c>
      <c r="E1114" s="16"/>
      <c r="F1114" s="88"/>
      <c r="G1114" s="73"/>
    </row>
    <row r="1115" spans="1:7" ht="17.25" customHeight="1">
      <c r="A1115" s="12"/>
      <c r="B1115" s="196" t="s">
        <v>395</v>
      </c>
      <c r="C1115" s="197"/>
      <c r="D1115" s="17" t="s">
        <v>496</v>
      </c>
      <c r="E1115" s="16"/>
      <c r="F1115" s="88"/>
      <c r="G1115" s="73"/>
    </row>
    <row r="1116" spans="1:7" ht="17.25" customHeight="1">
      <c r="A1116" s="12"/>
      <c r="B1116" s="196" t="s">
        <v>21</v>
      </c>
      <c r="C1116" s="197"/>
      <c r="D1116" s="18">
        <v>1290</v>
      </c>
      <c r="E1116" s="19"/>
      <c r="F1116" s="88"/>
      <c r="G1116" s="73"/>
    </row>
    <row r="1117" spans="1:7" ht="17.25" customHeight="1">
      <c r="A1117" s="12"/>
      <c r="B1117" s="196" t="s">
        <v>147</v>
      </c>
      <c r="C1117" s="197"/>
      <c r="D1117" s="15" t="s">
        <v>497</v>
      </c>
      <c r="E1117" s="16"/>
      <c r="F1117" s="88"/>
      <c r="G1117" s="73"/>
    </row>
    <row r="1118" spans="1:7" s="118" customFormat="1" ht="20.25" customHeight="1">
      <c r="A1118" s="22"/>
      <c r="B1118" s="196" t="s">
        <v>336</v>
      </c>
      <c r="C1118" s="197"/>
      <c r="D1118" s="15">
        <v>44</v>
      </c>
      <c r="E1118" s="16"/>
      <c r="F1118" s="88"/>
      <c r="G1118" s="73"/>
    </row>
    <row r="1119" spans="1:7" ht="18" customHeight="1">
      <c r="A1119" s="12"/>
      <c r="B1119" s="198" t="s">
        <v>426</v>
      </c>
      <c r="C1119" s="199"/>
      <c r="D1119" s="20">
        <v>999</v>
      </c>
      <c r="E1119" s="21"/>
      <c r="F1119" s="89"/>
      <c r="G1119" s="74"/>
    </row>
    <row r="1120" spans="1:10" s="118" customFormat="1" ht="33.75" customHeight="1">
      <c r="A1120" s="22"/>
      <c r="B1120" s="200" t="s">
        <v>33</v>
      </c>
      <c r="C1120" s="200"/>
      <c r="D1120" s="23" t="s">
        <v>3</v>
      </c>
      <c r="E1120" s="24" t="s">
        <v>335</v>
      </c>
      <c r="F1120" s="90" t="s">
        <v>315</v>
      </c>
      <c r="G1120" s="26" t="s">
        <v>38</v>
      </c>
      <c r="J1120" s="119"/>
    </row>
    <row r="1121" spans="1:7" ht="18" customHeight="1">
      <c r="A1121" s="12"/>
      <c r="B1121" s="27" t="s">
        <v>94</v>
      </c>
      <c r="C1121" s="28"/>
      <c r="D1121" s="28"/>
      <c r="E1121" s="28"/>
      <c r="F1121" s="94"/>
      <c r="G1121" s="75"/>
    </row>
    <row r="1122" spans="1:7" ht="18" customHeight="1">
      <c r="A1122" s="12"/>
      <c r="B1122" s="201" t="s">
        <v>295</v>
      </c>
      <c r="C1122" s="196"/>
      <c r="D1122" s="29" t="s">
        <v>163</v>
      </c>
      <c r="E1122" s="30">
        <v>1</v>
      </c>
      <c r="F1122" s="95"/>
      <c r="G1122" s="76">
        <f>E1122*F1122</f>
        <v>0</v>
      </c>
    </row>
    <row r="1123" spans="1:7" ht="18" customHeight="1">
      <c r="A1123" s="12"/>
      <c r="B1123" s="31" t="s">
        <v>42</v>
      </c>
      <c r="C1123" s="31"/>
      <c r="D1123" s="32"/>
      <c r="E1123" s="33"/>
      <c r="F1123" s="132"/>
      <c r="G1123" s="77"/>
    </row>
    <row r="1124" spans="1:7" s="117" customFormat="1" ht="18" customHeight="1">
      <c r="A1124" s="38"/>
      <c r="B1124" s="231" t="s">
        <v>285</v>
      </c>
      <c r="C1124" s="223"/>
      <c r="D1124" s="36" t="s">
        <v>163</v>
      </c>
      <c r="E1124" s="37">
        <v>1</v>
      </c>
      <c r="F1124" s="92"/>
      <c r="G1124" s="76">
        <f aca="true" t="shared" si="38" ref="G1124:G1130">E1124*F1124</f>
        <v>0</v>
      </c>
    </row>
    <row r="1125" spans="1:7" ht="26.25" customHeight="1">
      <c r="A1125" s="12"/>
      <c r="B1125" s="195" t="s">
        <v>111</v>
      </c>
      <c r="C1125" s="185"/>
      <c r="D1125" s="36" t="s">
        <v>163</v>
      </c>
      <c r="E1125" s="37">
        <v>1</v>
      </c>
      <c r="F1125" s="95"/>
      <c r="G1125" s="76">
        <f t="shared" si="38"/>
        <v>0</v>
      </c>
    </row>
    <row r="1126" spans="1:7" ht="17.25" customHeight="1">
      <c r="A1126" s="12"/>
      <c r="B1126" s="195" t="s">
        <v>411</v>
      </c>
      <c r="C1126" s="185"/>
      <c r="D1126" s="36" t="s">
        <v>163</v>
      </c>
      <c r="E1126" s="37">
        <v>1</v>
      </c>
      <c r="F1126" s="95"/>
      <c r="G1126" s="76">
        <f t="shared" si="38"/>
        <v>0</v>
      </c>
    </row>
    <row r="1127" spans="1:7" ht="18" customHeight="1">
      <c r="A1127" s="12"/>
      <c r="B1127" s="189" t="s">
        <v>13</v>
      </c>
      <c r="C1127" s="190"/>
      <c r="D1127" s="36" t="s">
        <v>163</v>
      </c>
      <c r="E1127" s="37">
        <v>1</v>
      </c>
      <c r="F1127" s="95"/>
      <c r="G1127" s="76">
        <f t="shared" si="38"/>
        <v>0</v>
      </c>
    </row>
    <row r="1128" spans="1:7" ht="26.25" customHeight="1">
      <c r="A1128" s="12"/>
      <c r="B1128" s="184" t="s">
        <v>516</v>
      </c>
      <c r="C1128" s="185"/>
      <c r="D1128" s="36" t="s">
        <v>163</v>
      </c>
      <c r="E1128" s="37">
        <v>1</v>
      </c>
      <c r="F1128" s="95"/>
      <c r="G1128" s="76">
        <f t="shared" si="38"/>
        <v>0</v>
      </c>
    </row>
    <row r="1129" spans="1:7" ht="18" customHeight="1">
      <c r="A1129" s="12"/>
      <c r="B1129" s="34" t="s">
        <v>389</v>
      </c>
      <c r="C1129" s="35"/>
      <c r="D1129" s="36" t="s">
        <v>163</v>
      </c>
      <c r="E1129" s="37">
        <v>1</v>
      </c>
      <c r="F1129" s="95"/>
      <c r="G1129" s="76">
        <f t="shared" si="38"/>
        <v>0</v>
      </c>
    </row>
    <row r="1130" spans="1:7" ht="18" customHeight="1">
      <c r="A1130" s="50"/>
      <c r="B1130" s="34" t="s">
        <v>340</v>
      </c>
      <c r="C1130" s="39"/>
      <c r="D1130" s="36" t="s">
        <v>163</v>
      </c>
      <c r="E1130" s="37">
        <v>1</v>
      </c>
      <c r="F1130" s="95"/>
      <c r="G1130" s="76">
        <f t="shared" si="38"/>
        <v>0</v>
      </c>
    </row>
    <row r="1131" spans="1:9" ht="21.75" customHeight="1">
      <c r="A1131" s="51"/>
      <c r="B1131" s="52"/>
      <c r="C1131" s="52"/>
      <c r="D1131" s="51"/>
      <c r="E1131" s="186" t="s">
        <v>320</v>
      </c>
      <c r="F1131" s="186"/>
      <c r="G1131" s="78">
        <f>SUM(G1122:G1130)</f>
        <v>0</v>
      </c>
      <c r="I1131" s="120"/>
    </row>
    <row r="1132" spans="1:9" s="117" customFormat="1" ht="21.75" customHeight="1">
      <c r="A1132" s="41"/>
      <c r="B1132" s="42"/>
      <c r="C1132" s="42"/>
      <c r="D1132" s="41"/>
      <c r="E1132" s="187" t="s">
        <v>280</v>
      </c>
      <c r="F1132" s="188"/>
      <c r="G1132" s="79">
        <f>SUM(G1130:G1130)</f>
        <v>0</v>
      </c>
      <c r="I1132" s="121"/>
    </row>
    <row r="1133" spans="1:9" s="117" customFormat="1" ht="21.75" customHeight="1">
      <c r="A1133" s="41"/>
      <c r="B1133" s="42"/>
      <c r="C1133" s="42"/>
      <c r="D1133" s="41"/>
      <c r="E1133" s="216" t="s">
        <v>547</v>
      </c>
      <c r="F1133" s="216"/>
      <c r="G1133" s="79">
        <f>G1131-G1132</f>
        <v>0</v>
      </c>
      <c r="I1133" s="121"/>
    </row>
    <row r="1136" spans="1:7" ht="30.75" customHeight="1">
      <c r="A1136" s="4" t="s">
        <v>76</v>
      </c>
      <c r="B1136" s="5"/>
      <c r="C1136" s="6"/>
      <c r="D1136" s="203" t="s">
        <v>196</v>
      </c>
      <c r="E1136" s="203"/>
      <c r="F1136" s="86"/>
      <c r="G1136" s="71"/>
    </row>
    <row r="1137" spans="1:7" ht="18.75">
      <c r="A1137" s="7">
        <v>40</v>
      </c>
      <c r="B1137" s="8" t="s">
        <v>45</v>
      </c>
      <c r="C1137" s="9" t="s">
        <v>535</v>
      </c>
      <c r="D1137" s="10"/>
      <c r="E1137" s="11"/>
      <c r="F1137" s="86"/>
      <c r="G1137" s="71"/>
    </row>
    <row r="1138" spans="1:7" ht="17.25" customHeight="1">
      <c r="A1138" s="12"/>
      <c r="B1138" s="204" t="s">
        <v>91</v>
      </c>
      <c r="C1138" s="205"/>
      <c r="D1138" s="13" t="s">
        <v>35</v>
      </c>
      <c r="E1138" s="14"/>
      <c r="F1138" s="87"/>
      <c r="G1138" s="72"/>
    </row>
    <row r="1139" spans="1:7" ht="17.25" customHeight="1">
      <c r="A1139" s="12"/>
      <c r="B1139" s="202" t="s">
        <v>287</v>
      </c>
      <c r="C1139" s="196"/>
      <c r="D1139" s="13" t="s">
        <v>49</v>
      </c>
      <c r="E1139" s="14"/>
      <c r="F1139" s="87"/>
      <c r="G1139" s="72"/>
    </row>
    <row r="1140" spans="1:7" ht="17.25" customHeight="1">
      <c r="A1140" s="12"/>
      <c r="B1140" s="202" t="s">
        <v>202</v>
      </c>
      <c r="C1140" s="196"/>
      <c r="D1140" s="13" t="s">
        <v>536</v>
      </c>
      <c r="E1140" s="14"/>
      <c r="F1140" s="87"/>
      <c r="G1140" s="72"/>
    </row>
    <row r="1141" spans="1:7" ht="17.25" customHeight="1">
      <c r="A1141" s="12"/>
      <c r="B1141" s="196" t="s">
        <v>378</v>
      </c>
      <c r="C1141" s="197"/>
      <c r="D1141" s="15" t="s">
        <v>203</v>
      </c>
      <c r="E1141" s="16"/>
      <c r="F1141" s="88"/>
      <c r="G1141" s="73"/>
    </row>
    <row r="1142" spans="1:7" ht="17.25" customHeight="1">
      <c r="A1142" s="12"/>
      <c r="B1142" s="196" t="s">
        <v>327</v>
      </c>
      <c r="C1142" s="197"/>
      <c r="D1142" s="15" t="s">
        <v>537</v>
      </c>
      <c r="E1142" s="16"/>
      <c r="F1142" s="88"/>
      <c r="G1142" s="73"/>
    </row>
    <row r="1143" spans="1:7" ht="17.25" customHeight="1">
      <c r="A1143" s="12"/>
      <c r="B1143" s="201" t="s">
        <v>229</v>
      </c>
      <c r="C1143" s="196"/>
      <c r="D1143" s="15" t="s">
        <v>330</v>
      </c>
      <c r="E1143" s="16"/>
      <c r="F1143" s="88"/>
      <c r="G1143" s="73"/>
    </row>
    <row r="1144" spans="1:7" ht="17.25" customHeight="1">
      <c r="A1144" s="12"/>
      <c r="B1144" s="196" t="s">
        <v>395</v>
      </c>
      <c r="C1144" s="197"/>
      <c r="D1144" s="17" t="s">
        <v>496</v>
      </c>
      <c r="E1144" s="16"/>
      <c r="F1144" s="88"/>
      <c r="G1144" s="73"/>
    </row>
    <row r="1145" spans="1:7" ht="17.25" customHeight="1">
      <c r="A1145" s="12"/>
      <c r="B1145" s="196" t="s">
        <v>21</v>
      </c>
      <c r="C1145" s="197"/>
      <c r="D1145" s="18">
        <v>6500</v>
      </c>
      <c r="E1145" s="19"/>
      <c r="F1145" s="88"/>
      <c r="G1145" s="73"/>
    </row>
    <row r="1146" spans="1:7" ht="17.25" customHeight="1">
      <c r="A1146" s="12"/>
      <c r="B1146" s="196" t="s">
        <v>147</v>
      </c>
      <c r="C1146" s="197"/>
      <c r="D1146" s="15" t="s">
        <v>497</v>
      </c>
      <c r="E1146" s="16"/>
      <c r="F1146" s="88"/>
      <c r="G1146" s="73"/>
    </row>
    <row r="1147" spans="1:7" s="118" customFormat="1" ht="20.25" customHeight="1">
      <c r="A1147" s="22"/>
      <c r="B1147" s="196" t="s">
        <v>336</v>
      </c>
      <c r="C1147" s="197"/>
      <c r="D1147" s="15">
        <v>110</v>
      </c>
      <c r="E1147" s="16"/>
      <c r="F1147" s="88"/>
      <c r="G1147" s="73"/>
    </row>
    <row r="1148" spans="1:7" ht="18" customHeight="1">
      <c r="A1148" s="12"/>
      <c r="B1148" s="198" t="s">
        <v>426</v>
      </c>
      <c r="C1148" s="199"/>
      <c r="D1148" s="20">
        <v>2999</v>
      </c>
      <c r="E1148" s="21"/>
      <c r="F1148" s="89"/>
      <c r="G1148" s="74"/>
    </row>
    <row r="1149" spans="1:10" s="118" customFormat="1" ht="33.75" customHeight="1">
      <c r="A1149" s="22"/>
      <c r="B1149" s="200" t="s">
        <v>33</v>
      </c>
      <c r="C1149" s="200"/>
      <c r="D1149" s="23" t="s">
        <v>3</v>
      </c>
      <c r="E1149" s="24" t="s">
        <v>335</v>
      </c>
      <c r="F1149" s="90" t="s">
        <v>315</v>
      </c>
      <c r="G1149" s="26" t="s">
        <v>38</v>
      </c>
      <c r="J1149" s="119"/>
    </row>
    <row r="1150" spans="1:7" ht="18" customHeight="1">
      <c r="A1150" s="12"/>
      <c r="B1150" s="27" t="s">
        <v>94</v>
      </c>
      <c r="C1150" s="28"/>
      <c r="D1150" s="28"/>
      <c r="E1150" s="28"/>
      <c r="F1150" s="94"/>
      <c r="G1150" s="75"/>
    </row>
    <row r="1151" spans="1:7" ht="18" customHeight="1">
      <c r="A1151" s="12"/>
      <c r="B1151" s="201" t="s">
        <v>295</v>
      </c>
      <c r="C1151" s="196"/>
      <c r="D1151" s="29" t="s">
        <v>163</v>
      </c>
      <c r="E1151" s="30">
        <v>1</v>
      </c>
      <c r="F1151" s="95"/>
      <c r="G1151" s="76">
        <f>E1151*F1151</f>
        <v>0</v>
      </c>
    </row>
    <row r="1152" spans="1:7" ht="18" customHeight="1">
      <c r="A1152" s="12"/>
      <c r="B1152" s="31" t="s">
        <v>42</v>
      </c>
      <c r="C1152" s="31"/>
      <c r="D1152" s="32"/>
      <c r="E1152" s="33"/>
      <c r="F1152" s="132"/>
      <c r="G1152" s="77"/>
    </row>
    <row r="1153" spans="1:7" s="117" customFormat="1" ht="18" customHeight="1">
      <c r="A1153" s="38"/>
      <c r="B1153" s="206" t="s">
        <v>86</v>
      </c>
      <c r="C1153" s="190"/>
      <c r="D1153" s="36" t="s">
        <v>163</v>
      </c>
      <c r="E1153" s="37">
        <v>1</v>
      </c>
      <c r="F1153" s="92"/>
      <c r="G1153" s="76">
        <f aca="true" t="shared" si="39" ref="G1153:G1159">E1153*F1153</f>
        <v>0</v>
      </c>
    </row>
    <row r="1154" spans="1:7" ht="26.25" customHeight="1">
      <c r="A1154" s="12"/>
      <c r="B1154" s="195" t="s">
        <v>111</v>
      </c>
      <c r="C1154" s="185"/>
      <c r="D1154" s="36" t="s">
        <v>163</v>
      </c>
      <c r="E1154" s="37">
        <v>1</v>
      </c>
      <c r="F1154" s="95"/>
      <c r="G1154" s="76">
        <f t="shared" si="39"/>
        <v>0</v>
      </c>
    </row>
    <row r="1155" spans="1:7" ht="17.25" customHeight="1">
      <c r="A1155" s="12"/>
      <c r="B1155" s="195" t="s">
        <v>411</v>
      </c>
      <c r="C1155" s="185"/>
      <c r="D1155" s="36" t="s">
        <v>163</v>
      </c>
      <c r="E1155" s="37">
        <v>1</v>
      </c>
      <c r="F1155" s="95"/>
      <c r="G1155" s="76">
        <f t="shared" si="39"/>
        <v>0</v>
      </c>
    </row>
    <row r="1156" spans="1:7" ht="18" customHeight="1">
      <c r="A1156" s="12"/>
      <c r="B1156" s="189" t="s">
        <v>13</v>
      </c>
      <c r="C1156" s="190"/>
      <c r="D1156" s="36" t="s">
        <v>163</v>
      </c>
      <c r="E1156" s="37">
        <v>1</v>
      </c>
      <c r="F1156" s="95"/>
      <c r="G1156" s="76">
        <f t="shared" si="39"/>
        <v>0</v>
      </c>
    </row>
    <row r="1157" spans="1:7" ht="26.25" customHeight="1">
      <c r="A1157" s="12"/>
      <c r="B1157" s="184" t="s">
        <v>516</v>
      </c>
      <c r="C1157" s="185"/>
      <c r="D1157" s="36" t="s">
        <v>163</v>
      </c>
      <c r="E1157" s="37">
        <v>1</v>
      </c>
      <c r="F1157" s="95"/>
      <c r="G1157" s="76">
        <f t="shared" si="39"/>
        <v>0</v>
      </c>
    </row>
    <row r="1158" spans="1:7" ht="18" customHeight="1">
      <c r="A1158" s="12"/>
      <c r="B1158" s="34" t="s">
        <v>389</v>
      </c>
      <c r="C1158" s="35"/>
      <c r="D1158" s="36" t="s">
        <v>163</v>
      </c>
      <c r="E1158" s="37">
        <v>1</v>
      </c>
      <c r="F1158" s="95"/>
      <c r="G1158" s="76">
        <f t="shared" si="39"/>
        <v>0</v>
      </c>
    </row>
    <row r="1159" spans="1:7" ht="18" customHeight="1">
      <c r="A1159" s="50"/>
      <c r="B1159" s="34" t="s">
        <v>340</v>
      </c>
      <c r="C1159" s="39"/>
      <c r="D1159" s="36" t="s">
        <v>163</v>
      </c>
      <c r="E1159" s="37">
        <v>1</v>
      </c>
      <c r="F1159" s="95"/>
      <c r="G1159" s="76">
        <f t="shared" si="39"/>
        <v>0</v>
      </c>
    </row>
    <row r="1160" spans="1:9" ht="21.75" customHeight="1">
      <c r="A1160" s="51"/>
      <c r="B1160" s="52"/>
      <c r="C1160" s="52"/>
      <c r="D1160" s="51"/>
      <c r="E1160" s="186" t="s">
        <v>320</v>
      </c>
      <c r="F1160" s="186"/>
      <c r="G1160" s="78">
        <f>SUM(G1151:G1159)</f>
        <v>0</v>
      </c>
      <c r="I1160" s="120"/>
    </row>
    <row r="1161" spans="1:9" s="117" customFormat="1" ht="21.75" customHeight="1">
      <c r="A1161" s="41"/>
      <c r="B1161" s="42"/>
      <c r="C1161" s="42"/>
      <c r="D1161" s="41"/>
      <c r="E1161" s="187" t="s">
        <v>280</v>
      </c>
      <c r="F1161" s="188"/>
      <c r="G1161" s="79">
        <f>SUM(G1159:G1159)</f>
        <v>0</v>
      </c>
      <c r="I1161" s="121"/>
    </row>
    <row r="1162" spans="1:9" s="117" customFormat="1" ht="21.75" customHeight="1">
      <c r="A1162" s="41"/>
      <c r="B1162" s="42"/>
      <c r="C1162" s="42"/>
      <c r="D1162" s="41"/>
      <c r="E1162" s="216" t="s">
        <v>547</v>
      </c>
      <c r="F1162" s="216"/>
      <c r="G1162" s="79">
        <f>G1160-G1161</f>
        <v>0</v>
      </c>
      <c r="I1162" s="121"/>
    </row>
    <row r="1165" spans="1:7" ht="30.75" customHeight="1">
      <c r="A1165" s="4" t="s">
        <v>76</v>
      </c>
      <c r="B1165" s="5"/>
      <c r="C1165" s="6"/>
      <c r="D1165" s="203" t="s">
        <v>196</v>
      </c>
      <c r="E1165" s="203"/>
      <c r="F1165" s="86"/>
      <c r="G1165" s="71"/>
    </row>
    <row r="1166" spans="1:7" ht="18.75">
      <c r="A1166" s="7">
        <v>41</v>
      </c>
      <c r="B1166" s="8" t="s">
        <v>45</v>
      </c>
      <c r="C1166" s="9" t="s">
        <v>498</v>
      </c>
      <c r="D1166" s="10"/>
      <c r="E1166" s="11"/>
      <c r="F1166" s="86"/>
      <c r="G1166" s="71"/>
    </row>
    <row r="1167" spans="1:7" ht="17.25" customHeight="1">
      <c r="A1167" s="12"/>
      <c r="B1167" s="204" t="s">
        <v>91</v>
      </c>
      <c r="C1167" s="205"/>
      <c r="D1167" s="13" t="s">
        <v>211</v>
      </c>
      <c r="E1167" s="14"/>
      <c r="F1167" s="87"/>
      <c r="G1167" s="72"/>
    </row>
    <row r="1168" spans="1:7" ht="17.25" customHeight="1">
      <c r="A1168" s="12"/>
      <c r="B1168" s="202" t="s">
        <v>287</v>
      </c>
      <c r="C1168" s="196"/>
      <c r="D1168" s="54" t="s">
        <v>312</v>
      </c>
      <c r="E1168" s="16"/>
      <c r="F1168" s="87"/>
      <c r="G1168" s="72"/>
    </row>
    <row r="1169" spans="1:7" ht="17.25" customHeight="1">
      <c r="A1169" s="12"/>
      <c r="B1169" s="202" t="s">
        <v>202</v>
      </c>
      <c r="C1169" s="201"/>
      <c r="D1169" s="131" t="s">
        <v>69</v>
      </c>
      <c r="E1169" s="16"/>
      <c r="F1169" s="87"/>
      <c r="G1169" s="72"/>
    </row>
    <row r="1170" spans="1:7" ht="17.25" customHeight="1">
      <c r="A1170" s="12"/>
      <c r="B1170" s="196" t="s">
        <v>378</v>
      </c>
      <c r="C1170" s="202"/>
      <c r="D1170" s="15" t="s">
        <v>491</v>
      </c>
      <c r="E1170" s="14"/>
      <c r="F1170" s="88"/>
      <c r="G1170" s="73"/>
    </row>
    <row r="1171" spans="1:7" ht="17.25" customHeight="1">
      <c r="A1171" s="12"/>
      <c r="B1171" s="196" t="s">
        <v>327</v>
      </c>
      <c r="C1171" s="197"/>
      <c r="D1171" s="122" t="s">
        <v>499</v>
      </c>
      <c r="E1171" s="16"/>
      <c r="F1171" s="88"/>
      <c r="G1171" s="73"/>
    </row>
    <row r="1172" spans="1:7" ht="17.25" customHeight="1">
      <c r="A1172" s="12"/>
      <c r="B1172" s="201" t="s">
        <v>229</v>
      </c>
      <c r="C1172" s="196"/>
      <c r="D1172" s="123" t="s">
        <v>116</v>
      </c>
      <c r="E1172" s="16"/>
      <c r="F1172" s="88"/>
      <c r="G1172" s="73"/>
    </row>
    <row r="1173" spans="1:7" ht="17.25" customHeight="1">
      <c r="A1173" s="12"/>
      <c r="B1173" s="196" t="s">
        <v>395</v>
      </c>
      <c r="C1173" s="197"/>
      <c r="D1173" s="53" t="s">
        <v>496</v>
      </c>
      <c r="E1173" s="16"/>
      <c r="F1173" s="88"/>
      <c r="G1173" s="73"/>
    </row>
    <row r="1174" spans="1:7" ht="17.25" customHeight="1">
      <c r="A1174" s="12"/>
      <c r="B1174" s="196" t="s">
        <v>21</v>
      </c>
      <c r="C1174" s="197"/>
      <c r="D1174" s="18">
        <v>18000</v>
      </c>
      <c r="E1174" s="19"/>
      <c r="F1174" s="88"/>
      <c r="G1174" s="73"/>
    </row>
    <row r="1175" spans="1:7" ht="17.25" customHeight="1">
      <c r="A1175" s="12"/>
      <c r="B1175" s="196" t="s">
        <v>147</v>
      </c>
      <c r="C1175" s="197"/>
      <c r="D1175" s="15" t="s">
        <v>500</v>
      </c>
      <c r="E1175" s="16"/>
      <c r="F1175" s="88"/>
      <c r="G1175" s="73"/>
    </row>
    <row r="1176" spans="1:7" s="118" customFormat="1" ht="20.25" customHeight="1">
      <c r="A1176" s="22"/>
      <c r="B1176" s="196" t="s">
        <v>336</v>
      </c>
      <c r="C1176" s="197"/>
      <c r="D1176" s="15">
        <v>213</v>
      </c>
      <c r="E1176" s="16"/>
      <c r="F1176" s="88"/>
      <c r="G1176" s="73"/>
    </row>
    <row r="1177" spans="1:7" ht="18" customHeight="1">
      <c r="A1177" s="12"/>
      <c r="B1177" s="198" t="s">
        <v>426</v>
      </c>
      <c r="C1177" s="199"/>
      <c r="D1177" s="20">
        <v>6871</v>
      </c>
      <c r="E1177" s="21"/>
      <c r="F1177" s="89"/>
      <c r="G1177" s="74"/>
    </row>
    <row r="1178" spans="1:10" s="118" customFormat="1" ht="33.75" customHeight="1">
      <c r="A1178" s="22"/>
      <c r="B1178" s="200" t="s">
        <v>33</v>
      </c>
      <c r="C1178" s="200"/>
      <c r="D1178" s="23" t="s">
        <v>3</v>
      </c>
      <c r="E1178" s="24" t="s">
        <v>335</v>
      </c>
      <c r="F1178" s="90" t="s">
        <v>315</v>
      </c>
      <c r="G1178" s="26" t="s">
        <v>38</v>
      </c>
      <c r="J1178" s="119"/>
    </row>
    <row r="1179" spans="1:7" ht="18" customHeight="1">
      <c r="A1179" s="12"/>
      <c r="B1179" s="27" t="s">
        <v>94</v>
      </c>
      <c r="C1179" s="28"/>
      <c r="D1179" s="28"/>
      <c r="E1179" s="28"/>
      <c r="F1179" s="94"/>
      <c r="G1179" s="75"/>
    </row>
    <row r="1180" spans="1:7" ht="18" customHeight="1">
      <c r="A1180" s="12"/>
      <c r="B1180" s="201" t="s">
        <v>295</v>
      </c>
      <c r="C1180" s="196"/>
      <c r="D1180" s="29" t="s">
        <v>163</v>
      </c>
      <c r="E1180" s="30">
        <v>1</v>
      </c>
      <c r="F1180" s="92"/>
      <c r="G1180" s="76">
        <f>E1180*F1180</f>
        <v>0</v>
      </c>
    </row>
    <row r="1181" spans="1:7" ht="18" customHeight="1">
      <c r="A1181" s="12"/>
      <c r="B1181" s="31" t="s">
        <v>42</v>
      </c>
      <c r="C1181" s="31"/>
      <c r="D1181" s="32"/>
      <c r="E1181" s="33"/>
      <c r="F1181" s="130"/>
      <c r="G1181" s="77"/>
    </row>
    <row r="1182" spans="1:7" ht="18" customHeight="1">
      <c r="A1182" s="12"/>
      <c r="B1182" s="189" t="s">
        <v>86</v>
      </c>
      <c r="C1182" s="190"/>
      <c r="D1182" s="36" t="s">
        <v>163</v>
      </c>
      <c r="E1182" s="37">
        <v>1</v>
      </c>
      <c r="F1182" s="92"/>
      <c r="G1182" s="76">
        <f aca="true" t="shared" si="40" ref="G1182:G1189">E1182*F1182</f>
        <v>0</v>
      </c>
    </row>
    <row r="1183" spans="1:7" ht="26.25" customHeight="1">
      <c r="A1183" s="12"/>
      <c r="B1183" s="193" t="s">
        <v>238</v>
      </c>
      <c r="C1183" s="194"/>
      <c r="D1183" s="36" t="s">
        <v>163</v>
      </c>
      <c r="E1183" s="37">
        <v>1</v>
      </c>
      <c r="F1183" s="92"/>
      <c r="G1183" s="76">
        <f t="shared" si="40"/>
        <v>0</v>
      </c>
    </row>
    <row r="1184" spans="1:7" ht="26.25" customHeight="1">
      <c r="A1184" s="12"/>
      <c r="B1184" s="195" t="s">
        <v>111</v>
      </c>
      <c r="C1184" s="185"/>
      <c r="D1184" s="36" t="s">
        <v>163</v>
      </c>
      <c r="E1184" s="37">
        <v>1</v>
      </c>
      <c r="F1184" s="92"/>
      <c r="G1184" s="76">
        <f t="shared" si="40"/>
        <v>0</v>
      </c>
    </row>
    <row r="1185" spans="1:7" ht="17.25" customHeight="1">
      <c r="A1185" s="12"/>
      <c r="B1185" s="195" t="s">
        <v>411</v>
      </c>
      <c r="C1185" s="185"/>
      <c r="D1185" s="36" t="s">
        <v>163</v>
      </c>
      <c r="E1185" s="37">
        <v>1</v>
      </c>
      <c r="F1185" s="92"/>
      <c r="G1185" s="76">
        <f t="shared" si="40"/>
        <v>0</v>
      </c>
    </row>
    <row r="1186" spans="1:7" ht="18" customHeight="1">
      <c r="A1186" s="12"/>
      <c r="B1186" s="189" t="s">
        <v>13</v>
      </c>
      <c r="C1186" s="190"/>
      <c r="D1186" s="36" t="s">
        <v>163</v>
      </c>
      <c r="E1186" s="37">
        <v>1</v>
      </c>
      <c r="F1186" s="92"/>
      <c r="G1186" s="76">
        <f t="shared" si="40"/>
        <v>0</v>
      </c>
    </row>
    <row r="1187" spans="1:7" ht="26.25" customHeight="1">
      <c r="A1187" s="12"/>
      <c r="B1187" s="184" t="s">
        <v>516</v>
      </c>
      <c r="C1187" s="185"/>
      <c r="D1187" s="36" t="s">
        <v>163</v>
      </c>
      <c r="E1187" s="37">
        <v>1</v>
      </c>
      <c r="F1187" s="92"/>
      <c r="G1187" s="76">
        <f t="shared" si="40"/>
        <v>0</v>
      </c>
    </row>
    <row r="1188" spans="1:7" ht="18" customHeight="1">
      <c r="A1188" s="12"/>
      <c r="B1188" s="34" t="s">
        <v>389</v>
      </c>
      <c r="C1188" s="35"/>
      <c r="D1188" s="36" t="s">
        <v>163</v>
      </c>
      <c r="E1188" s="37">
        <v>1</v>
      </c>
      <c r="F1188" s="92"/>
      <c r="G1188" s="76">
        <f t="shared" si="40"/>
        <v>0</v>
      </c>
    </row>
    <row r="1189" spans="1:7" ht="18" customHeight="1">
      <c r="A1189" s="50"/>
      <c r="B1189" s="34" t="s">
        <v>340</v>
      </c>
      <c r="C1189" s="39"/>
      <c r="D1189" s="36" t="s">
        <v>163</v>
      </c>
      <c r="E1189" s="37">
        <v>1</v>
      </c>
      <c r="F1189" s="92"/>
      <c r="G1189" s="76">
        <f t="shared" si="40"/>
        <v>0</v>
      </c>
    </row>
    <row r="1190" spans="1:9" ht="21.75" customHeight="1">
      <c r="A1190" s="51"/>
      <c r="B1190" s="52"/>
      <c r="C1190" s="52"/>
      <c r="D1190" s="51"/>
      <c r="E1190" s="186" t="s">
        <v>320</v>
      </c>
      <c r="F1190" s="186"/>
      <c r="G1190" s="78">
        <f>SUM(G1180:G1189)</f>
        <v>0</v>
      </c>
      <c r="I1190" s="120"/>
    </row>
    <row r="1191" spans="1:9" s="117" customFormat="1" ht="21.75" customHeight="1">
      <c r="A1191" s="41"/>
      <c r="B1191" s="42"/>
      <c r="C1191" s="42"/>
      <c r="D1191" s="41"/>
      <c r="E1191" s="187" t="s">
        <v>280</v>
      </c>
      <c r="F1191" s="188"/>
      <c r="G1191" s="79">
        <f>SUM(G1189:G1189)</f>
        <v>0</v>
      </c>
      <c r="I1191" s="121"/>
    </row>
    <row r="1192" spans="1:9" s="117" customFormat="1" ht="21.75" customHeight="1">
      <c r="A1192" s="41"/>
      <c r="B1192" s="42"/>
      <c r="C1192" s="42"/>
      <c r="D1192" s="41"/>
      <c r="E1192" s="216" t="s">
        <v>547</v>
      </c>
      <c r="F1192" s="216"/>
      <c r="G1192" s="79">
        <f>G1190-G1191</f>
        <v>0</v>
      </c>
      <c r="I1192" s="121"/>
    </row>
    <row r="1195" spans="1:7" ht="30.75" customHeight="1">
      <c r="A1195" s="4" t="s">
        <v>76</v>
      </c>
      <c r="B1195" s="5"/>
      <c r="C1195" s="6"/>
      <c r="D1195" s="203" t="s">
        <v>196</v>
      </c>
      <c r="E1195" s="203"/>
      <c r="F1195" s="86"/>
      <c r="G1195" s="71"/>
    </row>
    <row r="1196" spans="1:7" ht="18.75">
      <c r="A1196" s="7">
        <v>42</v>
      </c>
      <c r="B1196" s="8" t="s">
        <v>45</v>
      </c>
      <c r="C1196" s="9" t="s">
        <v>538</v>
      </c>
      <c r="D1196" s="10"/>
      <c r="E1196" s="11"/>
      <c r="F1196" s="86"/>
      <c r="G1196" s="71"/>
    </row>
    <row r="1197" spans="1:7" ht="17.25" customHeight="1">
      <c r="A1197" s="12"/>
      <c r="B1197" s="204" t="s">
        <v>91</v>
      </c>
      <c r="C1197" s="205"/>
      <c r="D1197" s="13" t="s">
        <v>168</v>
      </c>
      <c r="E1197" s="14"/>
      <c r="F1197" s="87"/>
      <c r="G1197" s="72"/>
    </row>
    <row r="1198" spans="1:7" ht="17.25" customHeight="1">
      <c r="A1198" s="12"/>
      <c r="B1198" s="202" t="s">
        <v>287</v>
      </c>
      <c r="C1198" s="196"/>
      <c r="D1198" s="54" t="s">
        <v>407</v>
      </c>
      <c r="E1198" s="16"/>
      <c r="F1198" s="87"/>
      <c r="G1198" s="72"/>
    </row>
    <row r="1199" spans="1:7" ht="17.25" customHeight="1">
      <c r="A1199" s="12"/>
      <c r="B1199" s="202" t="s">
        <v>202</v>
      </c>
      <c r="C1199" s="201"/>
      <c r="D1199" s="131" t="s">
        <v>539</v>
      </c>
      <c r="E1199" s="16"/>
      <c r="F1199" s="87"/>
      <c r="G1199" s="72"/>
    </row>
    <row r="1200" spans="1:7" ht="17.25" customHeight="1">
      <c r="A1200" s="12"/>
      <c r="B1200" s="196" t="s">
        <v>378</v>
      </c>
      <c r="C1200" s="202"/>
      <c r="D1200" s="15" t="s">
        <v>421</v>
      </c>
      <c r="E1200" s="14"/>
      <c r="F1200" s="88"/>
      <c r="G1200" s="73"/>
    </row>
    <row r="1201" spans="1:7" ht="17.25" customHeight="1">
      <c r="A1201" s="12"/>
      <c r="B1201" s="196" t="s">
        <v>327</v>
      </c>
      <c r="C1201" s="197"/>
      <c r="D1201" s="122" t="s">
        <v>540</v>
      </c>
      <c r="E1201" s="16"/>
      <c r="F1201" s="88"/>
      <c r="G1201" s="73"/>
    </row>
    <row r="1202" spans="1:7" ht="17.25" customHeight="1">
      <c r="A1202" s="12"/>
      <c r="B1202" s="201" t="s">
        <v>229</v>
      </c>
      <c r="C1202" s="196"/>
      <c r="D1202" s="123" t="s">
        <v>116</v>
      </c>
      <c r="E1202" s="16"/>
      <c r="F1202" s="88"/>
      <c r="G1202" s="73"/>
    </row>
    <row r="1203" spans="1:7" ht="17.25" customHeight="1">
      <c r="A1203" s="12"/>
      <c r="B1203" s="196" t="s">
        <v>395</v>
      </c>
      <c r="C1203" s="197"/>
      <c r="D1203" s="53" t="s">
        <v>496</v>
      </c>
      <c r="E1203" s="16"/>
      <c r="F1203" s="88"/>
      <c r="G1203" s="73"/>
    </row>
    <row r="1204" spans="1:7" ht="17.25" customHeight="1">
      <c r="A1204" s="12"/>
      <c r="B1204" s="196" t="s">
        <v>21</v>
      </c>
      <c r="C1204" s="197"/>
      <c r="D1204" s="18">
        <v>3500</v>
      </c>
      <c r="E1204" s="19"/>
      <c r="F1204" s="88"/>
      <c r="G1204" s="73"/>
    </row>
    <row r="1205" spans="1:7" ht="17.25" customHeight="1">
      <c r="A1205" s="12"/>
      <c r="B1205" s="196" t="s">
        <v>147</v>
      </c>
      <c r="C1205" s="197"/>
      <c r="D1205" s="15" t="s">
        <v>128</v>
      </c>
      <c r="E1205" s="16"/>
      <c r="F1205" s="88"/>
      <c r="G1205" s="73"/>
    </row>
    <row r="1206" spans="1:7" s="118" customFormat="1" ht="20.25" customHeight="1">
      <c r="A1206" s="22"/>
      <c r="B1206" s="196" t="s">
        <v>336</v>
      </c>
      <c r="C1206" s="197"/>
      <c r="D1206" s="15">
        <v>96</v>
      </c>
      <c r="E1206" s="16"/>
      <c r="F1206" s="88"/>
      <c r="G1206" s="73"/>
    </row>
    <row r="1207" spans="1:7" ht="18" customHeight="1">
      <c r="A1207" s="12"/>
      <c r="B1207" s="198" t="s">
        <v>426</v>
      </c>
      <c r="C1207" s="199"/>
      <c r="D1207" s="20">
        <v>2998</v>
      </c>
      <c r="E1207" s="21"/>
      <c r="F1207" s="89"/>
      <c r="G1207" s="74"/>
    </row>
    <row r="1208" spans="1:10" s="118" customFormat="1" ht="33.75" customHeight="1">
      <c r="A1208" s="22"/>
      <c r="B1208" s="200" t="s">
        <v>33</v>
      </c>
      <c r="C1208" s="200"/>
      <c r="D1208" s="23" t="s">
        <v>3</v>
      </c>
      <c r="E1208" s="24" t="s">
        <v>335</v>
      </c>
      <c r="F1208" s="90" t="s">
        <v>315</v>
      </c>
      <c r="G1208" s="26" t="s">
        <v>38</v>
      </c>
      <c r="J1208" s="119"/>
    </row>
    <row r="1209" spans="1:7" ht="18" customHeight="1">
      <c r="A1209" s="12"/>
      <c r="B1209" s="27" t="s">
        <v>94</v>
      </c>
      <c r="C1209" s="28"/>
      <c r="D1209" s="28"/>
      <c r="E1209" s="28"/>
      <c r="F1209" s="94"/>
      <c r="G1209" s="75"/>
    </row>
    <row r="1210" spans="1:7" ht="18" customHeight="1">
      <c r="A1210" s="12"/>
      <c r="B1210" s="201" t="s">
        <v>295</v>
      </c>
      <c r="C1210" s="196"/>
      <c r="D1210" s="29" t="s">
        <v>163</v>
      </c>
      <c r="E1210" s="30">
        <v>1</v>
      </c>
      <c r="F1210" s="95"/>
      <c r="G1210" s="76">
        <f>E1210*F1210</f>
        <v>0</v>
      </c>
    </row>
    <row r="1211" spans="1:7" ht="18" customHeight="1">
      <c r="A1211" s="12"/>
      <c r="B1211" s="31" t="s">
        <v>42</v>
      </c>
      <c r="C1211" s="31"/>
      <c r="D1211" s="32"/>
      <c r="E1211" s="33"/>
      <c r="F1211" s="116"/>
      <c r="G1211" s="77"/>
    </row>
    <row r="1212" spans="1:7" ht="18" customHeight="1">
      <c r="A1212" s="12"/>
      <c r="B1212" s="189" t="s">
        <v>86</v>
      </c>
      <c r="C1212" s="190"/>
      <c r="D1212" s="36" t="s">
        <v>163</v>
      </c>
      <c r="E1212" s="37">
        <v>1</v>
      </c>
      <c r="F1212" s="95"/>
      <c r="G1212" s="76">
        <f aca="true" t="shared" si="41" ref="G1212:G1218">E1212*F1212</f>
        <v>0</v>
      </c>
    </row>
    <row r="1213" spans="1:7" ht="26.25" customHeight="1">
      <c r="A1213" s="12"/>
      <c r="B1213" s="195" t="s">
        <v>111</v>
      </c>
      <c r="C1213" s="185"/>
      <c r="D1213" s="36" t="s">
        <v>163</v>
      </c>
      <c r="E1213" s="37">
        <v>1</v>
      </c>
      <c r="F1213" s="95"/>
      <c r="G1213" s="76">
        <f t="shared" si="41"/>
        <v>0</v>
      </c>
    </row>
    <row r="1214" spans="1:7" ht="17.25" customHeight="1">
      <c r="A1214" s="12"/>
      <c r="B1214" s="195" t="s">
        <v>411</v>
      </c>
      <c r="C1214" s="185"/>
      <c r="D1214" s="36" t="s">
        <v>163</v>
      </c>
      <c r="E1214" s="37">
        <v>1</v>
      </c>
      <c r="F1214" s="95"/>
      <c r="G1214" s="76">
        <f t="shared" si="41"/>
        <v>0</v>
      </c>
    </row>
    <row r="1215" spans="1:7" ht="18" customHeight="1">
      <c r="A1215" s="12"/>
      <c r="B1215" s="189" t="s">
        <v>13</v>
      </c>
      <c r="C1215" s="190"/>
      <c r="D1215" s="36" t="s">
        <v>163</v>
      </c>
      <c r="E1215" s="37">
        <v>1</v>
      </c>
      <c r="F1215" s="95"/>
      <c r="G1215" s="76">
        <f t="shared" si="41"/>
        <v>0</v>
      </c>
    </row>
    <row r="1216" spans="1:7" ht="26.25" customHeight="1">
      <c r="A1216" s="12"/>
      <c r="B1216" s="184" t="s">
        <v>516</v>
      </c>
      <c r="C1216" s="185"/>
      <c r="D1216" s="36" t="s">
        <v>163</v>
      </c>
      <c r="E1216" s="37">
        <v>1</v>
      </c>
      <c r="F1216" s="95"/>
      <c r="G1216" s="76">
        <f t="shared" si="41"/>
        <v>0</v>
      </c>
    </row>
    <row r="1217" spans="1:7" ht="18" customHeight="1">
      <c r="A1217" s="12"/>
      <c r="B1217" s="34" t="s">
        <v>389</v>
      </c>
      <c r="C1217" s="35"/>
      <c r="D1217" s="36" t="s">
        <v>163</v>
      </c>
      <c r="E1217" s="37">
        <v>1</v>
      </c>
      <c r="F1217" s="95"/>
      <c r="G1217" s="76">
        <f t="shared" si="41"/>
        <v>0</v>
      </c>
    </row>
    <row r="1218" spans="1:7" ht="18" customHeight="1">
      <c r="A1218" s="50"/>
      <c r="B1218" s="34" t="s">
        <v>340</v>
      </c>
      <c r="C1218" s="39"/>
      <c r="D1218" s="36" t="s">
        <v>163</v>
      </c>
      <c r="E1218" s="37">
        <v>1</v>
      </c>
      <c r="F1218" s="95"/>
      <c r="G1218" s="76">
        <f t="shared" si="41"/>
        <v>0</v>
      </c>
    </row>
    <row r="1219" spans="1:9" ht="21.75" customHeight="1">
      <c r="A1219" s="51"/>
      <c r="B1219" s="52"/>
      <c r="C1219" s="52"/>
      <c r="D1219" s="51"/>
      <c r="E1219" s="186" t="s">
        <v>320</v>
      </c>
      <c r="F1219" s="186"/>
      <c r="G1219" s="78">
        <f>SUM(G1210:G1218)</f>
        <v>0</v>
      </c>
      <c r="I1219" s="120"/>
    </row>
    <row r="1220" spans="1:9" s="117" customFormat="1" ht="21.75" customHeight="1">
      <c r="A1220" s="41"/>
      <c r="B1220" s="42"/>
      <c r="C1220" s="42"/>
      <c r="D1220" s="41"/>
      <c r="E1220" s="187" t="s">
        <v>280</v>
      </c>
      <c r="F1220" s="188"/>
      <c r="G1220" s="79">
        <f>SUM(G1218:G1218)</f>
        <v>0</v>
      </c>
      <c r="I1220" s="121"/>
    </row>
    <row r="1221" spans="1:9" s="117" customFormat="1" ht="21.75" customHeight="1">
      <c r="A1221" s="41"/>
      <c r="B1221" s="42"/>
      <c r="C1221" s="42"/>
      <c r="D1221" s="41"/>
      <c r="E1221" s="216" t="s">
        <v>547</v>
      </c>
      <c r="F1221" s="216"/>
      <c r="G1221" s="79">
        <f>G1219-G1220</f>
        <v>0</v>
      </c>
      <c r="I1221" s="121"/>
    </row>
    <row r="1224" spans="1:7" ht="30.75" customHeight="1">
      <c r="A1224" s="4" t="s">
        <v>76</v>
      </c>
      <c r="B1224" s="5"/>
      <c r="C1224" s="6"/>
      <c r="D1224" s="203" t="s">
        <v>196</v>
      </c>
      <c r="E1224" s="203"/>
      <c r="F1224" s="86"/>
      <c r="G1224" s="71"/>
    </row>
    <row r="1225" spans="1:7" ht="18.75">
      <c r="A1225" s="7">
        <v>43</v>
      </c>
      <c r="B1225" s="8" t="s">
        <v>45</v>
      </c>
      <c r="C1225" s="9" t="s">
        <v>541</v>
      </c>
      <c r="D1225" s="10"/>
      <c r="E1225" s="11"/>
      <c r="F1225" s="86"/>
      <c r="G1225" s="71"/>
    </row>
    <row r="1226" spans="1:7" ht="17.25" customHeight="1">
      <c r="A1226" s="12"/>
      <c r="B1226" s="204" t="s">
        <v>91</v>
      </c>
      <c r="C1226" s="205"/>
      <c r="D1226" s="13" t="s">
        <v>168</v>
      </c>
      <c r="E1226" s="14"/>
      <c r="F1226" s="87"/>
      <c r="G1226" s="72"/>
    </row>
    <row r="1227" spans="1:7" ht="17.25" customHeight="1">
      <c r="A1227" s="12"/>
      <c r="B1227" s="202" t="s">
        <v>287</v>
      </c>
      <c r="C1227" s="196"/>
      <c r="D1227" s="54" t="s">
        <v>407</v>
      </c>
      <c r="E1227" s="16"/>
      <c r="F1227" s="87"/>
      <c r="G1227" s="72"/>
    </row>
    <row r="1228" spans="1:7" ht="17.25" customHeight="1">
      <c r="A1228" s="12"/>
      <c r="B1228" s="202" t="s">
        <v>202</v>
      </c>
      <c r="C1228" s="201"/>
      <c r="D1228" s="131" t="s">
        <v>539</v>
      </c>
      <c r="E1228" s="16"/>
      <c r="F1228" s="87"/>
      <c r="G1228" s="72"/>
    </row>
    <row r="1229" spans="1:7" ht="17.25" customHeight="1">
      <c r="A1229" s="12"/>
      <c r="B1229" s="196" t="s">
        <v>378</v>
      </c>
      <c r="C1229" s="202"/>
      <c r="D1229" s="15" t="s">
        <v>421</v>
      </c>
      <c r="E1229" s="14"/>
      <c r="F1229" s="88"/>
      <c r="G1229" s="73"/>
    </row>
    <row r="1230" spans="1:7" ht="17.25" customHeight="1">
      <c r="A1230" s="12"/>
      <c r="B1230" s="196" t="s">
        <v>327</v>
      </c>
      <c r="C1230" s="197"/>
      <c r="D1230" s="122" t="s">
        <v>542</v>
      </c>
      <c r="E1230" s="16"/>
      <c r="F1230" s="88"/>
      <c r="G1230" s="73"/>
    </row>
    <row r="1231" spans="1:7" ht="17.25" customHeight="1">
      <c r="A1231" s="12"/>
      <c r="B1231" s="201" t="s">
        <v>229</v>
      </c>
      <c r="C1231" s="196"/>
      <c r="D1231" s="123" t="s">
        <v>116</v>
      </c>
      <c r="E1231" s="16"/>
      <c r="F1231" s="88"/>
      <c r="G1231" s="73"/>
    </row>
    <row r="1232" spans="1:7" ht="17.25" customHeight="1">
      <c r="A1232" s="12"/>
      <c r="B1232" s="196" t="s">
        <v>395</v>
      </c>
      <c r="C1232" s="197"/>
      <c r="D1232" s="53" t="s">
        <v>450</v>
      </c>
      <c r="E1232" s="16"/>
      <c r="F1232" s="88"/>
      <c r="G1232" s="73"/>
    </row>
    <row r="1233" spans="1:7" ht="17.25" customHeight="1">
      <c r="A1233" s="12"/>
      <c r="B1233" s="196" t="s">
        <v>21</v>
      </c>
      <c r="C1233" s="197"/>
      <c r="D1233" s="18">
        <v>3500</v>
      </c>
      <c r="E1233" s="19"/>
      <c r="F1233" s="88"/>
      <c r="G1233" s="73"/>
    </row>
    <row r="1234" spans="1:7" ht="17.25" customHeight="1">
      <c r="A1234" s="12"/>
      <c r="B1234" s="196" t="s">
        <v>147</v>
      </c>
      <c r="C1234" s="197"/>
      <c r="D1234" s="15" t="s">
        <v>128</v>
      </c>
      <c r="E1234" s="16"/>
      <c r="F1234" s="88"/>
      <c r="G1234" s="73"/>
    </row>
    <row r="1235" spans="1:7" s="118" customFormat="1" ht="20.25" customHeight="1">
      <c r="A1235" s="22"/>
      <c r="B1235" s="196" t="s">
        <v>336</v>
      </c>
      <c r="C1235" s="197"/>
      <c r="D1235" s="15">
        <v>96</v>
      </c>
      <c r="E1235" s="16"/>
      <c r="F1235" s="88"/>
      <c r="G1235" s="73"/>
    </row>
    <row r="1236" spans="1:7" ht="18" customHeight="1">
      <c r="A1236" s="12"/>
      <c r="B1236" s="198" t="s">
        <v>426</v>
      </c>
      <c r="C1236" s="199"/>
      <c r="D1236" s="20">
        <v>2998</v>
      </c>
      <c r="E1236" s="21"/>
      <c r="F1236" s="89"/>
      <c r="G1236" s="74"/>
    </row>
    <row r="1237" spans="1:10" s="118" customFormat="1" ht="33.75" customHeight="1">
      <c r="A1237" s="22"/>
      <c r="B1237" s="200" t="s">
        <v>33</v>
      </c>
      <c r="C1237" s="200"/>
      <c r="D1237" s="23" t="s">
        <v>3</v>
      </c>
      <c r="E1237" s="24" t="s">
        <v>335</v>
      </c>
      <c r="F1237" s="90" t="s">
        <v>315</v>
      </c>
      <c r="G1237" s="26" t="s">
        <v>38</v>
      </c>
      <c r="J1237" s="119"/>
    </row>
    <row r="1238" spans="1:7" ht="18" customHeight="1">
      <c r="A1238" s="12"/>
      <c r="B1238" s="27" t="s">
        <v>94</v>
      </c>
      <c r="C1238" s="28"/>
      <c r="D1238" s="28"/>
      <c r="E1238" s="28"/>
      <c r="F1238" s="94"/>
      <c r="G1238" s="75"/>
    </row>
    <row r="1239" spans="1:7" ht="18" customHeight="1">
      <c r="A1239" s="12"/>
      <c r="B1239" s="201" t="s">
        <v>295</v>
      </c>
      <c r="C1239" s="196"/>
      <c r="D1239" s="29" t="s">
        <v>163</v>
      </c>
      <c r="E1239" s="30">
        <v>1</v>
      </c>
      <c r="F1239" s="95"/>
      <c r="G1239" s="76">
        <f>E1239*F1239</f>
        <v>0</v>
      </c>
    </row>
    <row r="1240" spans="1:7" ht="18" customHeight="1">
      <c r="A1240" s="12"/>
      <c r="B1240" s="31" t="s">
        <v>42</v>
      </c>
      <c r="C1240" s="31"/>
      <c r="D1240" s="32"/>
      <c r="E1240" s="33"/>
      <c r="F1240" s="116"/>
      <c r="G1240" s="77"/>
    </row>
    <row r="1241" spans="1:7" ht="18" customHeight="1">
      <c r="A1241" s="12"/>
      <c r="B1241" s="189" t="s">
        <v>86</v>
      </c>
      <c r="C1241" s="190"/>
      <c r="D1241" s="36" t="s">
        <v>163</v>
      </c>
      <c r="E1241" s="37">
        <v>1</v>
      </c>
      <c r="F1241" s="95"/>
      <c r="G1241" s="76">
        <f aca="true" t="shared" si="42" ref="G1241:G1247">E1241*F1241</f>
        <v>0</v>
      </c>
    </row>
    <row r="1242" spans="1:7" ht="26.25" customHeight="1">
      <c r="A1242" s="12"/>
      <c r="B1242" s="195" t="s">
        <v>111</v>
      </c>
      <c r="C1242" s="185"/>
      <c r="D1242" s="36" t="s">
        <v>163</v>
      </c>
      <c r="E1242" s="37">
        <v>1</v>
      </c>
      <c r="F1242" s="95"/>
      <c r="G1242" s="76">
        <f t="shared" si="42"/>
        <v>0</v>
      </c>
    </row>
    <row r="1243" spans="1:7" ht="17.25" customHeight="1">
      <c r="A1243" s="12"/>
      <c r="B1243" s="195" t="s">
        <v>411</v>
      </c>
      <c r="C1243" s="185"/>
      <c r="D1243" s="36" t="s">
        <v>163</v>
      </c>
      <c r="E1243" s="37">
        <v>1</v>
      </c>
      <c r="F1243" s="95"/>
      <c r="G1243" s="76">
        <f t="shared" si="42"/>
        <v>0</v>
      </c>
    </row>
    <row r="1244" spans="1:7" ht="18" customHeight="1">
      <c r="A1244" s="12"/>
      <c r="B1244" s="189" t="s">
        <v>13</v>
      </c>
      <c r="C1244" s="190"/>
      <c r="D1244" s="36" t="s">
        <v>163</v>
      </c>
      <c r="E1244" s="37">
        <v>1</v>
      </c>
      <c r="F1244" s="95"/>
      <c r="G1244" s="76">
        <f t="shared" si="42"/>
        <v>0</v>
      </c>
    </row>
    <row r="1245" spans="1:7" ht="26.25" customHeight="1">
      <c r="A1245" s="12"/>
      <c r="B1245" s="184" t="s">
        <v>516</v>
      </c>
      <c r="C1245" s="185"/>
      <c r="D1245" s="36" t="s">
        <v>163</v>
      </c>
      <c r="E1245" s="37">
        <v>1</v>
      </c>
      <c r="F1245" s="95"/>
      <c r="G1245" s="76">
        <f t="shared" si="42"/>
        <v>0</v>
      </c>
    </row>
    <row r="1246" spans="1:7" ht="18" customHeight="1">
      <c r="A1246" s="12"/>
      <c r="B1246" s="34" t="s">
        <v>389</v>
      </c>
      <c r="C1246" s="35"/>
      <c r="D1246" s="36" t="s">
        <v>163</v>
      </c>
      <c r="E1246" s="37">
        <v>1</v>
      </c>
      <c r="F1246" s="95"/>
      <c r="G1246" s="76">
        <f t="shared" si="42"/>
        <v>0</v>
      </c>
    </row>
    <row r="1247" spans="1:7" ht="18" customHeight="1">
      <c r="A1247" s="50"/>
      <c r="B1247" s="34" t="s">
        <v>340</v>
      </c>
      <c r="C1247" s="39"/>
      <c r="D1247" s="36" t="s">
        <v>163</v>
      </c>
      <c r="E1247" s="37">
        <v>1</v>
      </c>
      <c r="F1247" s="95"/>
      <c r="G1247" s="76">
        <f t="shared" si="42"/>
        <v>0</v>
      </c>
    </row>
    <row r="1248" spans="1:9" ht="21.75" customHeight="1">
      <c r="A1248" s="51"/>
      <c r="B1248" s="52"/>
      <c r="C1248" s="52"/>
      <c r="D1248" s="51"/>
      <c r="E1248" s="186" t="s">
        <v>320</v>
      </c>
      <c r="F1248" s="186"/>
      <c r="G1248" s="78">
        <f>SUM(G1239:G1247)</f>
        <v>0</v>
      </c>
      <c r="I1248" s="120"/>
    </row>
    <row r="1249" spans="1:9" s="117" customFormat="1" ht="21.75" customHeight="1">
      <c r="A1249" s="41"/>
      <c r="B1249" s="42"/>
      <c r="C1249" s="42"/>
      <c r="D1249" s="41"/>
      <c r="E1249" s="187" t="s">
        <v>280</v>
      </c>
      <c r="F1249" s="188"/>
      <c r="G1249" s="79">
        <f>SUM(G1247:G1247)</f>
        <v>0</v>
      </c>
      <c r="I1249" s="121"/>
    </row>
    <row r="1250" spans="1:9" s="117" customFormat="1" ht="21.75" customHeight="1">
      <c r="A1250" s="41"/>
      <c r="B1250" s="42"/>
      <c r="C1250" s="42"/>
      <c r="D1250" s="41"/>
      <c r="E1250" s="216" t="s">
        <v>547</v>
      </c>
      <c r="F1250" s="216"/>
      <c r="G1250" s="79">
        <f>G1248-G1249</f>
        <v>0</v>
      </c>
      <c r="I1250" s="121"/>
    </row>
    <row r="1251" spans="1:7" ht="13.5" customHeight="1">
      <c r="A1251" s="51"/>
      <c r="B1251" s="52"/>
      <c r="C1251" s="52"/>
      <c r="D1251" s="51"/>
      <c r="E1251" s="147"/>
      <c r="F1251" s="147"/>
      <c r="G1251" s="148"/>
    </row>
    <row r="1252" spans="1:7" ht="13.5" customHeight="1">
      <c r="A1252" s="51"/>
      <c r="B1252" s="52"/>
      <c r="C1252" s="52"/>
      <c r="D1252" s="51"/>
      <c r="E1252" s="146"/>
      <c r="F1252" s="146"/>
      <c r="G1252" s="109"/>
    </row>
    <row r="1253" spans="1:7" ht="30.75" customHeight="1">
      <c r="A1253" s="4" t="s">
        <v>76</v>
      </c>
      <c r="B1253" s="5"/>
      <c r="C1253" s="6"/>
      <c r="D1253" s="203" t="s">
        <v>196</v>
      </c>
      <c r="E1253" s="203"/>
      <c r="F1253" s="86"/>
      <c r="G1253" s="149"/>
    </row>
    <row r="1254" spans="1:7" ht="18.75">
      <c r="A1254" s="7">
        <v>44</v>
      </c>
      <c r="B1254" s="8" t="s">
        <v>45</v>
      </c>
      <c r="C1254" s="9" t="s">
        <v>543</v>
      </c>
      <c r="D1254" s="10"/>
      <c r="E1254" s="11"/>
      <c r="F1254" s="86"/>
      <c r="G1254" s="71"/>
    </row>
    <row r="1255" spans="1:7" ht="17.25" customHeight="1">
      <c r="A1255" s="12"/>
      <c r="B1255" s="204" t="s">
        <v>91</v>
      </c>
      <c r="C1255" s="205"/>
      <c r="D1255" s="13" t="s">
        <v>35</v>
      </c>
      <c r="E1255" s="14"/>
      <c r="F1255" s="87"/>
      <c r="G1255" s="72"/>
    </row>
    <row r="1256" spans="1:7" ht="17.25" customHeight="1">
      <c r="A1256" s="12"/>
      <c r="B1256" s="202" t="s">
        <v>287</v>
      </c>
      <c r="C1256" s="196"/>
      <c r="D1256" s="13" t="s">
        <v>312</v>
      </c>
      <c r="E1256" s="14"/>
      <c r="F1256" s="87"/>
      <c r="G1256" s="72"/>
    </row>
    <row r="1257" spans="1:7" ht="17.25" customHeight="1">
      <c r="A1257" s="12"/>
      <c r="B1257" s="202" t="s">
        <v>202</v>
      </c>
      <c r="C1257" s="196"/>
      <c r="D1257" s="65" t="s">
        <v>544</v>
      </c>
      <c r="E1257" s="14"/>
      <c r="F1257" s="87"/>
      <c r="G1257" s="72"/>
    </row>
    <row r="1258" spans="1:7" ht="17.25" customHeight="1">
      <c r="A1258" s="12"/>
      <c r="B1258" s="196" t="s">
        <v>378</v>
      </c>
      <c r="C1258" s="202"/>
      <c r="D1258" s="129" t="s">
        <v>545</v>
      </c>
      <c r="E1258" s="16"/>
      <c r="F1258" s="88"/>
      <c r="G1258" s="73"/>
    </row>
    <row r="1259" spans="1:7" ht="17.25" customHeight="1">
      <c r="A1259" s="12"/>
      <c r="B1259" s="196" t="s">
        <v>327</v>
      </c>
      <c r="C1259" s="197"/>
      <c r="D1259" s="150" t="s">
        <v>546</v>
      </c>
      <c r="E1259" s="16"/>
      <c r="F1259" s="88"/>
      <c r="G1259" s="73"/>
    </row>
    <row r="1260" spans="1:7" ht="17.25" customHeight="1">
      <c r="A1260" s="12"/>
      <c r="B1260" s="201" t="s">
        <v>229</v>
      </c>
      <c r="C1260" s="196"/>
      <c r="D1260" s="15" t="s">
        <v>330</v>
      </c>
      <c r="E1260" s="16"/>
      <c r="F1260" s="88"/>
      <c r="G1260" s="73"/>
    </row>
    <row r="1261" spans="1:7" ht="17.25" customHeight="1">
      <c r="A1261" s="12"/>
      <c r="B1261" s="196" t="s">
        <v>395</v>
      </c>
      <c r="C1261" s="197"/>
      <c r="D1261" s="53" t="s">
        <v>90</v>
      </c>
      <c r="E1261" s="16"/>
      <c r="F1261" s="88"/>
      <c r="G1261" s="73"/>
    </row>
    <row r="1262" spans="1:7" ht="17.25" customHeight="1">
      <c r="A1262" s="12"/>
      <c r="B1262" s="196" t="s">
        <v>21</v>
      </c>
      <c r="C1262" s="197"/>
      <c r="D1262" s="18">
        <v>7490</v>
      </c>
      <c r="E1262" s="19"/>
      <c r="F1262" s="88"/>
      <c r="G1262" s="73"/>
    </row>
    <row r="1263" spans="1:7" ht="17.25" customHeight="1">
      <c r="A1263" s="12"/>
      <c r="B1263" s="196" t="s">
        <v>147</v>
      </c>
      <c r="C1263" s="197"/>
      <c r="D1263" s="15" t="s">
        <v>170</v>
      </c>
      <c r="E1263" s="16"/>
      <c r="F1263" s="88"/>
      <c r="G1263" s="73"/>
    </row>
    <row r="1264" spans="1:7" s="118" customFormat="1" ht="20.25" customHeight="1">
      <c r="A1264" s="22"/>
      <c r="B1264" s="196" t="s">
        <v>336</v>
      </c>
      <c r="C1264" s="197"/>
      <c r="D1264" s="15">
        <v>132</v>
      </c>
      <c r="E1264" s="16"/>
      <c r="F1264" s="88"/>
      <c r="G1264" s="73"/>
    </row>
    <row r="1265" spans="1:7" ht="18" customHeight="1">
      <c r="A1265" s="12"/>
      <c r="B1265" s="198" t="s">
        <v>426</v>
      </c>
      <c r="C1265" s="199"/>
      <c r="D1265" s="20">
        <v>4580</v>
      </c>
      <c r="E1265" s="21"/>
      <c r="F1265" s="89"/>
      <c r="G1265" s="74"/>
    </row>
    <row r="1266" spans="1:10" s="118" customFormat="1" ht="33.75" customHeight="1">
      <c r="A1266" s="22"/>
      <c r="B1266" s="200" t="s">
        <v>33</v>
      </c>
      <c r="C1266" s="200"/>
      <c r="D1266" s="23" t="s">
        <v>3</v>
      </c>
      <c r="E1266" s="24" t="s">
        <v>335</v>
      </c>
      <c r="F1266" s="90" t="s">
        <v>315</v>
      </c>
      <c r="G1266" s="26" t="s">
        <v>38</v>
      </c>
      <c r="J1266" s="119"/>
    </row>
    <row r="1267" spans="1:7" ht="18" customHeight="1">
      <c r="A1267" s="12"/>
      <c r="B1267" s="27" t="s">
        <v>94</v>
      </c>
      <c r="C1267" s="28"/>
      <c r="D1267" s="28"/>
      <c r="E1267" s="28"/>
      <c r="F1267" s="94"/>
      <c r="G1267" s="75"/>
    </row>
    <row r="1268" spans="1:7" ht="18" customHeight="1">
      <c r="A1268" s="12"/>
      <c r="B1268" s="201" t="s">
        <v>295</v>
      </c>
      <c r="C1268" s="196"/>
      <c r="D1268" s="29" t="s">
        <v>163</v>
      </c>
      <c r="E1268" s="30">
        <v>1</v>
      </c>
      <c r="F1268" s="95"/>
      <c r="G1268" s="76">
        <f>E1268*F1268</f>
        <v>0</v>
      </c>
    </row>
    <row r="1269" spans="1:7" ht="18" customHeight="1">
      <c r="A1269" s="12"/>
      <c r="B1269" s="31" t="s">
        <v>42</v>
      </c>
      <c r="C1269" s="31"/>
      <c r="D1269" s="32"/>
      <c r="E1269" s="33"/>
      <c r="F1269" s="132"/>
      <c r="G1269" s="77"/>
    </row>
    <row r="1270" spans="1:7" ht="18" customHeight="1">
      <c r="A1270" s="12"/>
      <c r="B1270" s="189" t="s">
        <v>86</v>
      </c>
      <c r="C1270" s="190"/>
      <c r="D1270" s="36" t="s">
        <v>163</v>
      </c>
      <c r="E1270" s="37">
        <v>1</v>
      </c>
      <c r="F1270" s="92"/>
      <c r="G1270" s="76">
        <f aca="true" t="shared" si="43" ref="G1270:G1276">E1270*F1270</f>
        <v>0</v>
      </c>
    </row>
    <row r="1271" spans="1:7" ht="26.25" customHeight="1">
      <c r="A1271" s="12"/>
      <c r="B1271" s="195" t="s">
        <v>111</v>
      </c>
      <c r="C1271" s="185"/>
      <c r="D1271" s="36" t="s">
        <v>163</v>
      </c>
      <c r="E1271" s="37">
        <v>1</v>
      </c>
      <c r="F1271" s="95"/>
      <c r="G1271" s="76">
        <f t="shared" si="43"/>
        <v>0</v>
      </c>
    </row>
    <row r="1272" spans="1:7" ht="17.25" customHeight="1">
      <c r="A1272" s="12"/>
      <c r="B1272" s="195" t="s">
        <v>411</v>
      </c>
      <c r="C1272" s="185"/>
      <c r="D1272" s="36" t="s">
        <v>163</v>
      </c>
      <c r="E1272" s="37">
        <v>1</v>
      </c>
      <c r="F1272" s="95"/>
      <c r="G1272" s="76">
        <f t="shared" si="43"/>
        <v>0</v>
      </c>
    </row>
    <row r="1273" spans="1:7" ht="18" customHeight="1">
      <c r="A1273" s="12"/>
      <c r="B1273" s="189" t="s">
        <v>13</v>
      </c>
      <c r="C1273" s="190"/>
      <c r="D1273" s="36" t="s">
        <v>163</v>
      </c>
      <c r="E1273" s="37">
        <v>1</v>
      </c>
      <c r="F1273" s="95"/>
      <c r="G1273" s="76">
        <f t="shared" si="43"/>
        <v>0</v>
      </c>
    </row>
    <row r="1274" spans="1:7" ht="26.25" customHeight="1">
      <c r="A1274" s="12"/>
      <c r="B1274" s="184" t="s">
        <v>516</v>
      </c>
      <c r="C1274" s="185"/>
      <c r="D1274" s="36" t="s">
        <v>163</v>
      </c>
      <c r="E1274" s="37">
        <v>1</v>
      </c>
      <c r="F1274" s="95"/>
      <c r="G1274" s="76">
        <f t="shared" si="43"/>
        <v>0</v>
      </c>
    </row>
    <row r="1275" spans="1:7" ht="18" customHeight="1">
      <c r="A1275" s="12"/>
      <c r="B1275" s="34" t="s">
        <v>389</v>
      </c>
      <c r="C1275" s="35"/>
      <c r="D1275" s="36" t="s">
        <v>163</v>
      </c>
      <c r="E1275" s="37">
        <v>1</v>
      </c>
      <c r="F1275" s="95"/>
      <c r="G1275" s="76">
        <f t="shared" si="43"/>
        <v>0</v>
      </c>
    </row>
    <row r="1276" spans="1:7" ht="18" customHeight="1">
      <c r="A1276" s="50"/>
      <c r="B1276" s="34" t="s">
        <v>340</v>
      </c>
      <c r="C1276" s="39"/>
      <c r="D1276" s="36" t="s">
        <v>163</v>
      </c>
      <c r="E1276" s="37">
        <v>1</v>
      </c>
      <c r="F1276" s="95"/>
      <c r="G1276" s="76">
        <f t="shared" si="43"/>
        <v>0</v>
      </c>
    </row>
    <row r="1277" spans="1:9" ht="21.75" customHeight="1">
      <c r="A1277" s="51"/>
      <c r="B1277" s="52"/>
      <c r="C1277" s="52"/>
      <c r="D1277" s="51"/>
      <c r="E1277" s="186" t="s">
        <v>320</v>
      </c>
      <c r="F1277" s="186"/>
      <c r="G1277" s="78">
        <f>SUM(G1268:G1276)</f>
        <v>0</v>
      </c>
      <c r="I1277" s="120"/>
    </row>
    <row r="1278" spans="1:9" s="117" customFormat="1" ht="21.75" customHeight="1">
      <c r="A1278" s="41"/>
      <c r="B1278" s="42"/>
      <c r="C1278" s="42"/>
      <c r="D1278" s="41"/>
      <c r="E1278" s="187" t="s">
        <v>280</v>
      </c>
      <c r="F1278" s="188"/>
      <c r="G1278" s="79">
        <f>SUM(G1276:G1276)</f>
        <v>0</v>
      </c>
      <c r="I1278" s="121"/>
    </row>
    <row r="1279" spans="1:9" s="117" customFormat="1" ht="21.75" customHeight="1">
      <c r="A1279" s="41"/>
      <c r="B1279" s="42"/>
      <c r="C1279" s="42"/>
      <c r="D1279" s="41"/>
      <c r="E1279" s="216" t="s">
        <v>547</v>
      </c>
      <c r="F1279" s="216"/>
      <c r="G1279" s="79">
        <f>G1277-G1278</f>
        <v>0</v>
      </c>
      <c r="I1279" s="121"/>
    </row>
    <row r="1282" spans="1:10" s="125" customFormat="1" ht="24.75" customHeight="1">
      <c r="A1282" s="213" t="s">
        <v>83</v>
      </c>
      <c r="B1282" s="214"/>
      <c r="C1282" s="214"/>
      <c r="D1282" s="214"/>
      <c r="E1282" s="215"/>
      <c r="F1282" s="124"/>
      <c r="G1282" s="105">
        <f>G28+G56+G85+G114+G143+G172+G201+G230+G259+G288+G317+G346+G375+G404+G433+G462+G491+G520+G549+G578+G607+G636+G665+G694+G723+G752+G781+G810+G839+G868+G897+G926+G955+G985+G1014+G1043+G1073+G1102+G1131+G1160+G1190+G1219+G1248+G1277</f>
        <v>0</v>
      </c>
      <c r="J1282" s="126"/>
    </row>
    <row r="1283" spans="1:10" s="125" customFormat="1" ht="27" customHeight="1">
      <c r="A1283" s="213" t="s">
        <v>154</v>
      </c>
      <c r="B1283" s="214"/>
      <c r="C1283" s="214"/>
      <c r="D1283" s="214"/>
      <c r="E1283" s="215"/>
      <c r="F1283" s="124"/>
      <c r="G1283" s="105">
        <f>G29+G57+G86+G115+G144+G173+G202+G231+G260+G289+G318+G347+G376+G405+G434+G463+G492+G521+G550+G579+G608+G637+G666+G695+G724+G753+G782+G811+G840+G869+G898+G927+G956+G986+G1015+G1044+G1074+G1103+G1132+G1161+G1191+G1220+G1249+G1278</f>
        <v>0</v>
      </c>
      <c r="J1283" s="126"/>
    </row>
    <row r="1284" spans="1:10" s="125" customFormat="1" ht="27" customHeight="1">
      <c r="A1284" s="213" t="s">
        <v>550</v>
      </c>
      <c r="B1284" s="214"/>
      <c r="C1284" s="214"/>
      <c r="D1284" s="214"/>
      <c r="E1284" s="215"/>
      <c r="F1284" s="124"/>
      <c r="G1284" s="105">
        <f>G30+G58+G87+G116+G145+G174+G203+G232+G261+G290+G319+G348+G377+G406+G435+G464+G493+G522+G551+G580+G609+G638+G667+G696+G725+G754+G783+G812+G841+G870+G899+G928+G957+G987+G1016+G1045+G1075+G1104+G1133+G1162+G1192+G1221+G1250+G1279</f>
        <v>0</v>
      </c>
      <c r="J1284" s="126"/>
    </row>
    <row r="1285" spans="1:10" s="125" customFormat="1" ht="23.25" customHeight="1">
      <c r="A1285" s="55"/>
      <c r="B1285" s="56"/>
      <c r="C1285" s="56"/>
      <c r="D1285" s="56"/>
      <c r="E1285" s="56"/>
      <c r="F1285" s="57"/>
      <c r="G1285" s="58"/>
      <c r="J1285" s="126"/>
    </row>
    <row r="1286" spans="1:10" s="125" customFormat="1" ht="23.25" customHeight="1">
      <c r="A1286" s="55"/>
      <c r="B1286" s="56"/>
      <c r="C1286" s="56"/>
      <c r="D1286" s="56"/>
      <c r="E1286" s="56"/>
      <c r="F1286" s="57"/>
      <c r="G1286" s="58"/>
      <c r="J1286" s="126"/>
    </row>
    <row r="1287" spans="1:10" ht="23.25" customHeight="1">
      <c r="A1287" s="101" t="s">
        <v>227</v>
      </c>
      <c r="F1287" s="84"/>
      <c r="G1287" s="84"/>
      <c r="J1287" s="117"/>
    </row>
    <row r="1288" spans="1:10" ht="33" customHeight="1">
      <c r="A1288" s="218" t="s">
        <v>515</v>
      </c>
      <c r="B1288" s="218"/>
      <c r="C1288" s="218"/>
      <c r="D1288" s="218"/>
      <c r="E1288" s="218"/>
      <c r="F1288" s="218"/>
      <c r="G1288" s="218"/>
      <c r="J1288" s="117"/>
    </row>
    <row r="1289" spans="1:10" s="125" customFormat="1" ht="23.25" customHeight="1">
      <c r="A1289" s="55"/>
      <c r="B1289" s="56"/>
      <c r="C1289" s="56"/>
      <c r="D1289" s="56"/>
      <c r="E1289" s="56"/>
      <c r="F1289" s="57"/>
      <c r="G1289" s="58"/>
      <c r="J1289" s="126"/>
    </row>
    <row r="1290" spans="1:10" s="125" customFormat="1" ht="23.25" customHeight="1">
      <c r="A1290" s="55"/>
      <c r="B1290" s="56"/>
      <c r="C1290" s="56"/>
      <c r="D1290" s="56"/>
      <c r="E1290" s="56"/>
      <c r="F1290" s="57"/>
      <c r="G1290" s="58"/>
      <c r="J1290" s="126"/>
    </row>
    <row r="1291" spans="1:10" s="125" customFormat="1" ht="23.25" customHeight="1">
      <c r="A1291" s="55"/>
      <c r="B1291" s="56"/>
      <c r="C1291" s="56"/>
      <c r="D1291" s="56"/>
      <c r="E1291" s="56"/>
      <c r="F1291" s="57"/>
      <c r="G1291" s="58"/>
      <c r="J1291" s="126"/>
    </row>
    <row r="1292" spans="1:10" ht="16.5" customHeight="1">
      <c r="A1292" s="230"/>
      <c r="B1292" s="230"/>
      <c r="C1292" s="60"/>
      <c r="D1292" s="219" t="s">
        <v>314</v>
      </c>
      <c r="E1292" s="219"/>
      <c r="F1292" s="219"/>
      <c r="G1292" s="219"/>
      <c r="J1292" s="117"/>
    </row>
    <row r="1293" spans="1:10" ht="16.5" customHeight="1">
      <c r="A1293" s="59"/>
      <c r="B1293" s="59"/>
      <c r="C1293" s="60"/>
      <c r="E1293" s="61"/>
      <c r="F1293" s="84"/>
      <c r="G1293" s="82"/>
      <c r="J1293" s="117"/>
    </row>
    <row r="1294" spans="1:10" ht="16.5" customHeight="1">
      <c r="A1294" s="59"/>
      <c r="B1294" s="59"/>
      <c r="C1294" s="60"/>
      <c r="E1294" s="61"/>
      <c r="F1294" s="84"/>
      <c r="G1294" s="82"/>
      <c r="J1294" s="117"/>
    </row>
    <row r="1295" spans="1:7" ht="16.5" customHeight="1">
      <c r="A1295" s="62"/>
      <c r="D1295" s="63"/>
      <c r="E1295" s="64"/>
      <c r="F1295" s="83"/>
      <c r="G1295" s="83"/>
    </row>
    <row r="1296" spans="1:7" ht="16.5" customHeight="1">
      <c r="A1296" s="62"/>
      <c r="B1296" s="62"/>
      <c r="C1296" s="61" t="s">
        <v>153</v>
      </c>
      <c r="D1296" s="217" t="s">
        <v>403</v>
      </c>
      <c r="E1296" s="217"/>
      <c r="F1296" s="217"/>
      <c r="G1296" s="217"/>
    </row>
    <row r="1297" spans="6:7" s="117" customFormat="1" ht="12.75">
      <c r="F1297" s="84"/>
      <c r="G1297" s="84"/>
    </row>
  </sheetData>
  <sheetProtection password="DF93" sheet="1" selectLockedCells="1"/>
  <mergeCells count="977">
    <mergeCell ref="E1250:F1250"/>
    <mergeCell ref="B1242:C1242"/>
    <mergeCell ref="B1243:C1243"/>
    <mergeCell ref="B1244:C1244"/>
    <mergeCell ref="B1245:C1245"/>
    <mergeCell ref="E1248:F1248"/>
    <mergeCell ref="E1249:F1249"/>
    <mergeCell ref="B1234:C1234"/>
    <mergeCell ref="B1235:C1235"/>
    <mergeCell ref="B1236:C1236"/>
    <mergeCell ref="B1237:C1237"/>
    <mergeCell ref="B1239:C1239"/>
    <mergeCell ref="B1241:C1241"/>
    <mergeCell ref="B1228:C1228"/>
    <mergeCell ref="B1229:C1229"/>
    <mergeCell ref="B1230:C1230"/>
    <mergeCell ref="B1231:C1231"/>
    <mergeCell ref="B1232:C1232"/>
    <mergeCell ref="B1233:C1233"/>
    <mergeCell ref="D1224:E1224"/>
    <mergeCell ref="B1226:C1226"/>
    <mergeCell ref="B1227:C1227"/>
    <mergeCell ref="B1215:C1215"/>
    <mergeCell ref="B1216:C1216"/>
    <mergeCell ref="E1219:F1219"/>
    <mergeCell ref="E1220:F1220"/>
    <mergeCell ref="E1221:F1221"/>
    <mergeCell ref="B1207:C1207"/>
    <mergeCell ref="B1208:C1208"/>
    <mergeCell ref="B1210:C1210"/>
    <mergeCell ref="B1212:C1212"/>
    <mergeCell ref="B1213:C1213"/>
    <mergeCell ref="B1214:C1214"/>
    <mergeCell ref="B1201:C1201"/>
    <mergeCell ref="B1202:C1202"/>
    <mergeCell ref="B1203:C1203"/>
    <mergeCell ref="B1204:C1204"/>
    <mergeCell ref="B1205:C1205"/>
    <mergeCell ref="B1206:C1206"/>
    <mergeCell ref="B1200:C1200"/>
    <mergeCell ref="B1178:C1178"/>
    <mergeCell ref="B1180:C1180"/>
    <mergeCell ref="B1184:C1184"/>
    <mergeCell ref="B1185:C1185"/>
    <mergeCell ref="B1197:C1197"/>
    <mergeCell ref="B1183:C1183"/>
    <mergeCell ref="B1198:C1198"/>
    <mergeCell ref="B1186:C1186"/>
    <mergeCell ref="B1171:C1171"/>
    <mergeCell ref="B1172:C1172"/>
    <mergeCell ref="B1173:C1173"/>
    <mergeCell ref="D1195:E1195"/>
    <mergeCell ref="B1199:C1199"/>
    <mergeCell ref="E1190:F1190"/>
    <mergeCell ref="B1182:C1182"/>
    <mergeCell ref="B1174:C1174"/>
    <mergeCell ref="B1175:C1175"/>
    <mergeCell ref="B1168:C1168"/>
    <mergeCell ref="E1191:F1191"/>
    <mergeCell ref="E1192:F1192"/>
    <mergeCell ref="D1165:E1165"/>
    <mergeCell ref="B1155:C1155"/>
    <mergeCell ref="B1156:C1156"/>
    <mergeCell ref="B1157:C1157"/>
    <mergeCell ref="E1160:F1160"/>
    <mergeCell ref="E1161:F1161"/>
    <mergeCell ref="B1170:C1170"/>
    <mergeCell ref="E1162:F1162"/>
    <mergeCell ref="B1187:C1187"/>
    <mergeCell ref="B1147:C1147"/>
    <mergeCell ref="B1148:C1148"/>
    <mergeCell ref="B1149:C1149"/>
    <mergeCell ref="B1151:C1151"/>
    <mergeCell ref="B1153:C1153"/>
    <mergeCell ref="B1154:C1154"/>
    <mergeCell ref="B1176:C1176"/>
    <mergeCell ref="B1167:C1167"/>
    <mergeCell ref="B1118:C1118"/>
    <mergeCell ref="B1119:C1119"/>
    <mergeCell ref="B1177:C1177"/>
    <mergeCell ref="B1141:C1141"/>
    <mergeCell ref="B1142:C1142"/>
    <mergeCell ref="B1143:C1143"/>
    <mergeCell ref="B1144:C1144"/>
    <mergeCell ref="B1145:C1145"/>
    <mergeCell ref="B1146:C1146"/>
    <mergeCell ref="B1169:C1169"/>
    <mergeCell ref="D1136:E1136"/>
    <mergeCell ref="B1138:C1138"/>
    <mergeCell ref="B1139:C1139"/>
    <mergeCell ref="B1128:C1128"/>
    <mergeCell ref="E1131:F1131"/>
    <mergeCell ref="E1132:F1132"/>
    <mergeCell ref="E1133:F1133"/>
    <mergeCell ref="B1120:C1120"/>
    <mergeCell ref="B1122:C1122"/>
    <mergeCell ref="B1124:C1124"/>
    <mergeCell ref="B1125:C1125"/>
    <mergeCell ref="B1126:C1126"/>
    <mergeCell ref="B1127:C1127"/>
    <mergeCell ref="B1112:C1112"/>
    <mergeCell ref="B1113:C1113"/>
    <mergeCell ref="B1114:C1114"/>
    <mergeCell ref="B1115:C1115"/>
    <mergeCell ref="B1116:C1116"/>
    <mergeCell ref="B1117:C1117"/>
    <mergeCell ref="D1107:E1107"/>
    <mergeCell ref="B1109:C1109"/>
    <mergeCell ref="B1110:C1110"/>
    <mergeCell ref="B1111:C1111"/>
    <mergeCell ref="B1099:C1099"/>
    <mergeCell ref="E1102:F1102"/>
    <mergeCell ref="E1103:F1103"/>
    <mergeCell ref="E1104:F1104"/>
    <mergeCell ref="B1091:C1091"/>
    <mergeCell ref="B1093:C1093"/>
    <mergeCell ref="B1095:C1095"/>
    <mergeCell ref="B1096:C1096"/>
    <mergeCell ref="B1097:C1097"/>
    <mergeCell ref="B1098:C1098"/>
    <mergeCell ref="B1085:C1085"/>
    <mergeCell ref="B1086:C1086"/>
    <mergeCell ref="B1087:C1087"/>
    <mergeCell ref="B1088:C1088"/>
    <mergeCell ref="B1089:C1089"/>
    <mergeCell ref="B1090:C1090"/>
    <mergeCell ref="D1078:E1078"/>
    <mergeCell ref="B1080:C1080"/>
    <mergeCell ref="B1081:C1081"/>
    <mergeCell ref="B1082:C1082"/>
    <mergeCell ref="B1083:C1083"/>
    <mergeCell ref="E1073:F1073"/>
    <mergeCell ref="E1074:F1074"/>
    <mergeCell ref="E1075:F1075"/>
    <mergeCell ref="B1061:C1061"/>
    <mergeCell ref="B1063:C1063"/>
    <mergeCell ref="B1065:C1065"/>
    <mergeCell ref="B1066:C1066"/>
    <mergeCell ref="B1067:C1067"/>
    <mergeCell ref="B1140:C1140"/>
    <mergeCell ref="B1068:C1068"/>
    <mergeCell ref="B1069:C1069"/>
    <mergeCell ref="B1070:C1070"/>
    <mergeCell ref="B1084:C1084"/>
    <mergeCell ref="B1055:C1055"/>
    <mergeCell ref="B1056:C1056"/>
    <mergeCell ref="B1057:C1057"/>
    <mergeCell ref="B1058:C1058"/>
    <mergeCell ref="B1059:C1059"/>
    <mergeCell ref="B1060:C1060"/>
    <mergeCell ref="D1048:E1048"/>
    <mergeCell ref="B1050:C1050"/>
    <mergeCell ref="B1051:C1051"/>
    <mergeCell ref="B1052:C1052"/>
    <mergeCell ref="B1053:C1053"/>
    <mergeCell ref="B1054:C1054"/>
    <mergeCell ref="E1044:F1044"/>
    <mergeCell ref="E1045:F1045"/>
    <mergeCell ref="B1036:C1036"/>
    <mergeCell ref="B1037:C1037"/>
    <mergeCell ref="B1038:C1038"/>
    <mergeCell ref="B1039:C1039"/>
    <mergeCell ref="B1040:C1040"/>
    <mergeCell ref="E1043:F1043"/>
    <mergeCell ref="B1028:C1028"/>
    <mergeCell ref="B1029:C1029"/>
    <mergeCell ref="B1030:C1030"/>
    <mergeCell ref="B1031:C1031"/>
    <mergeCell ref="B1032:C1032"/>
    <mergeCell ref="B1034:C1034"/>
    <mergeCell ref="B1022:C1022"/>
    <mergeCell ref="B1023:C1023"/>
    <mergeCell ref="B1024:C1024"/>
    <mergeCell ref="B1025:C1025"/>
    <mergeCell ref="B1026:C1026"/>
    <mergeCell ref="B1027:C1027"/>
    <mergeCell ref="D1019:E1019"/>
    <mergeCell ref="B1021:C1021"/>
    <mergeCell ref="B1009:C1009"/>
    <mergeCell ref="B1010:C1010"/>
    <mergeCell ref="B1011:C1011"/>
    <mergeCell ref="E1014:F1014"/>
    <mergeCell ref="E1015:F1015"/>
    <mergeCell ref="E1016:F1016"/>
    <mergeCell ref="B1001:C1001"/>
    <mergeCell ref="B1002:C1002"/>
    <mergeCell ref="B1003:C1003"/>
    <mergeCell ref="B1005:C1005"/>
    <mergeCell ref="B1007:C1007"/>
    <mergeCell ref="B1008:C1008"/>
    <mergeCell ref="B995:C995"/>
    <mergeCell ref="B996:C996"/>
    <mergeCell ref="B997:C997"/>
    <mergeCell ref="B998:C998"/>
    <mergeCell ref="B999:C999"/>
    <mergeCell ref="B1000:C1000"/>
    <mergeCell ref="D990:E990"/>
    <mergeCell ref="B992:C992"/>
    <mergeCell ref="B993:C993"/>
    <mergeCell ref="B994:C994"/>
    <mergeCell ref="B982:C982"/>
    <mergeCell ref="E985:F985"/>
    <mergeCell ref="E986:F986"/>
    <mergeCell ref="E987:F987"/>
    <mergeCell ref="B973:C973"/>
    <mergeCell ref="B975:C975"/>
    <mergeCell ref="B977:C977"/>
    <mergeCell ref="B979:C979"/>
    <mergeCell ref="B980:C980"/>
    <mergeCell ref="B981:C981"/>
    <mergeCell ref="B978:C978"/>
    <mergeCell ref="B967:C967"/>
    <mergeCell ref="B968:C968"/>
    <mergeCell ref="B969:C969"/>
    <mergeCell ref="B970:C970"/>
    <mergeCell ref="B971:C971"/>
    <mergeCell ref="B972:C972"/>
    <mergeCell ref="D960:E960"/>
    <mergeCell ref="B962:C962"/>
    <mergeCell ref="B963:C963"/>
    <mergeCell ref="B964:C964"/>
    <mergeCell ref="B965:C965"/>
    <mergeCell ref="B966:C966"/>
    <mergeCell ref="B950:C950"/>
    <mergeCell ref="B951:C951"/>
    <mergeCell ref="B952:C952"/>
    <mergeCell ref="E955:F955"/>
    <mergeCell ref="E956:F956"/>
    <mergeCell ref="E957:F957"/>
    <mergeCell ref="B942:C942"/>
    <mergeCell ref="B943:C943"/>
    <mergeCell ref="B944:C944"/>
    <mergeCell ref="B946:C946"/>
    <mergeCell ref="B948:C948"/>
    <mergeCell ref="B949:C949"/>
    <mergeCell ref="B936:C936"/>
    <mergeCell ref="B937:C937"/>
    <mergeCell ref="B938:C938"/>
    <mergeCell ref="B939:C939"/>
    <mergeCell ref="B940:C940"/>
    <mergeCell ref="B941:C941"/>
    <mergeCell ref="D931:E931"/>
    <mergeCell ref="B933:C933"/>
    <mergeCell ref="B934:C934"/>
    <mergeCell ref="B935:C935"/>
    <mergeCell ref="B923:C923"/>
    <mergeCell ref="E926:F926"/>
    <mergeCell ref="E927:F927"/>
    <mergeCell ref="E928:F928"/>
    <mergeCell ref="B915:C915"/>
    <mergeCell ref="B917:C917"/>
    <mergeCell ref="B919:C919"/>
    <mergeCell ref="B920:C920"/>
    <mergeCell ref="B921:C921"/>
    <mergeCell ref="B922:C922"/>
    <mergeCell ref="B909:C909"/>
    <mergeCell ref="B910:C910"/>
    <mergeCell ref="B911:C911"/>
    <mergeCell ref="B912:C912"/>
    <mergeCell ref="B913:C913"/>
    <mergeCell ref="B914:C914"/>
    <mergeCell ref="D902:E902"/>
    <mergeCell ref="B904:C904"/>
    <mergeCell ref="B905:C905"/>
    <mergeCell ref="B906:C906"/>
    <mergeCell ref="B907:C907"/>
    <mergeCell ref="B908:C908"/>
    <mergeCell ref="E898:F898"/>
    <mergeCell ref="E899:F899"/>
    <mergeCell ref="B890:C890"/>
    <mergeCell ref="B891:C891"/>
    <mergeCell ref="B892:C892"/>
    <mergeCell ref="B893:C893"/>
    <mergeCell ref="B894:C894"/>
    <mergeCell ref="E897:F897"/>
    <mergeCell ref="B882:C882"/>
    <mergeCell ref="B883:C883"/>
    <mergeCell ref="B884:C884"/>
    <mergeCell ref="B885:C885"/>
    <mergeCell ref="B886:C886"/>
    <mergeCell ref="B888:C888"/>
    <mergeCell ref="B876:C876"/>
    <mergeCell ref="B877:C877"/>
    <mergeCell ref="B878:C878"/>
    <mergeCell ref="B879:C879"/>
    <mergeCell ref="B880:C880"/>
    <mergeCell ref="B881:C881"/>
    <mergeCell ref="D873:E873"/>
    <mergeCell ref="B875:C875"/>
    <mergeCell ref="B863:C863"/>
    <mergeCell ref="B864:C864"/>
    <mergeCell ref="B865:C865"/>
    <mergeCell ref="E868:F868"/>
    <mergeCell ref="E869:F869"/>
    <mergeCell ref="E870:F870"/>
    <mergeCell ref="B855:C855"/>
    <mergeCell ref="B856:C856"/>
    <mergeCell ref="B857:C857"/>
    <mergeCell ref="B859:C859"/>
    <mergeCell ref="B861:C861"/>
    <mergeCell ref="B862:C862"/>
    <mergeCell ref="B849:C849"/>
    <mergeCell ref="B850:C850"/>
    <mergeCell ref="B851:C851"/>
    <mergeCell ref="B852:C852"/>
    <mergeCell ref="B853:C853"/>
    <mergeCell ref="B854:C854"/>
    <mergeCell ref="D844:E844"/>
    <mergeCell ref="B846:C846"/>
    <mergeCell ref="B847:C847"/>
    <mergeCell ref="B848:C848"/>
    <mergeCell ref="B836:C836"/>
    <mergeCell ref="E839:F839"/>
    <mergeCell ref="E840:F840"/>
    <mergeCell ref="E841:F841"/>
    <mergeCell ref="B828:C828"/>
    <mergeCell ref="B830:C830"/>
    <mergeCell ref="B832:C832"/>
    <mergeCell ref="B833:C833"/>
    <mergeCell ref="B834:C834"/>
    <mergeCell ref="B835:C835"/>
    <mergeCell ref="B822:C822"/>
    <mergeCell ref="B823:C823"/>
    <mergeCell ref="B824:C824"/>
    <mergeCell ref="B825:C825"/>
    <mergeCell ref="B826:C826"/>
    <mergeCell ref="B827:C827"/>
    <mergeCell ref="D815:E815"/>
    <mergeCell ref="B817:C817"/>
    <mergeCell ref="B818:C818"/>
    <mergeCell ref="B819:C819"/>
    <mergeCell ref="B820:C820"/>
    <mergeCell ref="B821:C821"/>
    <mergeCell ref="E811:F811"/>
    <mergeCell ref="E812:F812"/>
    <mergeCell ref="B803:C803"/>
    <mergeCell ref="B804:C804"/>
    <mergeCell ref="B805:C805"/>
    <mergeCell ref="B806:C806"/>
    <mergeCell ref="B807:C807"/>
    <mergeCell ref="E810:F810"/>
    <mergeCell ref="B795:C795"/>
    <mergeCell ref="B796:C796"/>
    <mergeCell ref="B797:C797"/>
    <mergeCell ref="B798:C798"/>
    <mergeCell ref="B799:C799"/>
    <mergeCell ref="B801:C801"/>
    <mergeCell ref="B789:C789"/>
    <mergeCell ref="B790:C790"/>
    <mergeCell ref="B791:C791"/>
    <mergeCell ref="B792:C792"/>
    <mergeCell ref="B793:C793"/>
    <mergeCell ref="B794:C794"/>
    <mergeCell ref="D786:E786"/>
    <mergeCell ref="B788:C788"/>
    <mergeCell ref="B776:C776"/>
    <mergeCell ref="B777:C777"/>
    <mergeCell ref="B778:C778"/>
    <mergeCell ref="E781:F781"/>
    <mergeCell ref="E782:F782"/>
    <mergeCell ref="E783:F783"/>
    <mergeCell ref="B768:C768"/>
    <mergeCell ref="B769:C769"/>
    <mergeCell ref="B770:C770"/>
    <mergeCell ref="B772:C772"/>
    <mergeCell ref="B774:C774"/>
    <mergeCell ref="B775:C775"/>
    <mergeCell ref="B762:C762"/>
    <mergeCell ref="B763:C763"/>
    <mergeCell ref="B764:C764"/>
    <mergeCell ref="B765:C765"/>
    <mergeCell ref="B766:C766"/>
    <mergeCell ref="B767:C767"/>
    <mergeCell ref="D757:E757"/>
    <mergeCell ref="B759:C759"/>
    <mergeCell ref="B760:C760"/>
    <mergeCell ref="B761:C761"/>
    <mergeCell ref="B749:C749"/>
    <mergeCell ref="E752:F752"/>
    <mergeCell ref="E753:F753"/>
    <mergeCell ref="E754:F754"/>
    <mergeCell ref="B741:C741"/>
    <mergeCell ref="B743:C743"/>
    <mergeCell ref="B745:C745"/>
    <mergeCell ref="B746:C746"/>
    <mergeCell ref="B747:C747"/>
    <mergeCell ref="B748:C748"/>
    <mergeCell ref="B735:C735"/>
    <mergeCell ref="B736:C736"/>
    <mergeCell ref="B737:C737"/>
    <mergeCell ref="B738:C738"/>
    <mergeCell ref="B739:C739"/>
    <mergeCell ref="B740:C740"/>
    <mergeCell ref="D728:E728"/>
    <mergeCell ref="B730:C730"/>
    <mergeCell ref="B731:C731"/>
    <mergeCell ref="B732:C732"/>
    <mergeCell ref="B733:C733"/>
    <mergeCell ref="B734:C734"/>
    <mergeCell ref="A1282:E1282"/>
    <mergeCell ref="A1283:E1283"/>
    <mergeCell ref="A1284:E1284"/>
    <mergeCell ref="E724:F724"/>
    <mergeCell ref="E725:F725"/>
    <mergeCell ref="E696:F696"/>
    <mergeCell ref="E723:F723"/>
    <mergeCell ref="B718:C718"/>
    <mergeCell ref="B720:C720"/>
    <mergeCell ref="B710:C710"/>
    <mergeCell ref="E694:F694"/>
    <mergeCell ref="E695:F695"/>
    <mergeCell ref="E665:F665"/>
    <mergeCell ref="E666:F666"/>
    <mergeCell ref="E667:F667"/>
    <mergeCell ref="D641:E641"/>
    <mergeCell ref="E636:F636"/>
    <mergeCell ref="E637:F637"/>
    <mergeCell ref="E638:F638"/>
    <mergeCell ref="D612:E612"/>
    <mergeCell ref="E607:F607"/>
    <mergeCell ref="E608:F608"/>
    <mergeCell ref="E609:F609"/>
    <mergeCell ref="D583:E583"/>
    <mergeCell ref="E578:F578"/>
    <mergeCell ref="E579:F579"/>
    <mergeCell ref="E580:F580"/>
    <mergeCell ref="E550:F550"/>
    <mergeCell ref="E551:F551"/>
    <mergeCell ref="E522:F522"/>
    <mergeCell ref="E549:F549"/>
    <mergeCell ref="D525:E525"/>
    <mergeCell ref="E520:F520"/>
    <mergeCell ref="E521:F521"/>
    <mergeCell ref="D496:E496"/>
    <mergeCell ref="E491:F491"/>
    <mergeCell ref="E492:F492"/>
    <mergeCell ref="E493:F493"/>
    <mergeCell ref="D467:E467"/>
    <mergeCell ref="E462:F462"/>
    <mergeCell ref="E463:F463"/>
    <mergeCell ref="E464:F464"/>
    <mergeCell ref="D438:E438"/>
    <mergeCell ref="E433:F433"/>
    <mergeCell ref="E434:F434"/>
    <mergeCell ref="E435:F435"/>
    <mergeCell ref="D409:E409"/>
    <mergeCell ref="E405:F405"/>
    <mergeCell ref="E406:F406"/>
    <mergeCell ref="D380:E380"/>
    <mergeCell ref="D351:E351"/>
    <mergeCell ref="E404:F404"/>
    <mergeCell ref="E375:F375"/>
    <mergeCell ref="E376:F376"/>
    <mergeCell ref="E377:F377"/>
    <mergeCell ref="E348:F348"/>
    <mergeCell ref="E346:F346"/>
    <mergeCell ref="E317:F317"/>
    <mergeCell ref="E319:F319"/>
    <mergeCell ref="D293:E293"/>
    <mergeCell ref="E318:F318"/>
    <mergeCell ref="D322:E322"/>
    <mergeCell ref="E288:F288"/>
    <mergeCell ref="E289:F289"/>
    <mergeCell ref="E290:F290"/>
    <mergeCell ref="E201:F201"/>
    <mergeCell ref="E202:F202"/>
    <mergeCell ref="E203:F203"/>
    <mergeCell ref="E230:F230"/>
    <mergeCell ref="D206:E206"/>
    <mergeCell ref="E259:F259"/>
    <mergeCell ref="E145:F145"/>
    <mergeCell ref="E172:F172"/>
    <mergeCell ref="E173:F173"/>
    <mergeCell ref="D148:E148"/>
    <mergeCell ref="E174:F174"/>
    <mergeCell ref="E260:F260"/>
    <mergeCell ref="E143:F143"/>
    <mergeCell ref="D119:E119"/>
    <mergeCell ref="E58:F58"/>
    <mergeCell ref="E85:F85"/>
    <mergeCell ref="E114:F114"/>
    <mergeCell ref="E144:F144"/>
    <mergeCell ref="E115:F115"/>
    <mergeCell ref="D90:E90"/>
    <mergeCell ref="B678:C678"/>
    <mergeCell ref="B679:C679"/>
    <mergeCell ref="B680:C680"/>
    <mergeCell ref="E56:F56"/>
    <mergeCell ref="B682:C682"/>
    <mergeCell ref="D33:E33"/>
    <mergeCell ref="E87:F87"/>
    <mergeCell ref="E86:F86"/>
    <mergeCell ref="D61:E61"/>
    <mergeCell ref="E116:F116"/>
    <mergeCell ref="B712:C712"/>
    <mergeCell ref="B714:C714"/>
    <mergeCell ref="B716:C716"/>
    <mergeCell ref="B719:C719"/>
    <mergeCell ref="B709:C709"/>
    <mergeCell ref="E28:F28"/>
    <mergeCell ref="E29:F29"/>
    <mergeCell ref="E30:F30"/>
    <mergeCell ref="B689:C689"/>
    <mergeCell ref="B677:C677"/>
    <mergeCell ref="B701:C701"/>
    <mergeCell ref="B702:C702"/>
    <mergeCell ref="B704:C704"/>
    <mergeCell ref="B705:C705"/>
    <mergeCell ref="B717:C717"/>
    <mergeCell ref="B703:C703"/>
    <mergeCell ref="B706:C706"/>
    <mergeCell ref="B707:C707"/>
    <mergeCell ref="B708:C708"/>
    <mergeCell ref="B711:C711"/>
    <mergeCell ref="B691:C691"/>
    <mergeCell ref="B690:C690"/>
    <mergeCell ref="B688:C688"/>
    <mergeCell ref="B15:C15"/>
    <mergeCell ref="B35:C35"/>
    <mergeCell ref="B40:C40"/>
    <mergeCell ref="B36:C36"/>
    <mergeCell ref="B39:C39"/>
    <mergeCell ref="B25:C25"/>
    <mergeCell ref="B42:C42"/>
    <mergeCell ref="D4:E4"/>
    <mergeCell ref="B6:C6"/>
    <mergeCell ref="B7:C7"/>
    <mergeCell ref="B8:C8"/>
    <mergeCell ref="B9:C9"/>
    <mergeCell ref="B10:C10"/>
    <mergeCell ref="B11:C11"/>
    <mergeCell ref="B14:C14"/>
    <mergeCell ref="B12:C12"/>
    <mergeCell ref="B13:C13"/>
    <mergeCell ref="B16:C16"/>
    <mergeCell ref="B17:C17"/>
    <mergeCell ref="B37:C37"/>
    <mergeCell ref="B38:C38"/>
    <mergeCell ref="B21:C21"/>
    <mergeCell ref="B19:C19"/>
    <mergeCell ref="B24:C24"/>
    <mergeCell ref="B22:C22"/>
    <mergeCell ref="B23:C23"/>
    <mergeCell ref="B41:C41"/>
    <mergeCell ref="B64:C64"/>
    <mergeCell ref="B48:C48"/>
    <mergeCell ref="B52:C52"/>
    <mergeCell ref="B50:C50"/>
    <mergeCell ref="B51:C51"/>
    <mergeCell ref="B53:C53"/>
    <mergeCell ref="B45:C45"/>
    <mergeCell ref="B46:C46"/>
    <mergeCell ref="B43:C43"/>
    <mergeCell ref="B44:C44"/>
    <mergeCell ref="B76:C76"/>
    <mergeCell ref="B65:C65"/>
    <mergeCell ref="B66:C66"/>
    <mergeCell ref="B67:C67"/>
    <mergeCell ref="B68:C68"/>
    <mergeCell ref="B69:C69"/>
    <mergeCell ref="B70:C70"/>
    <mergeCell ref="B63:C63"/>
    <mergeCell ref="B82:C82"/>
    <mergeCell ref="B71:C71"/>
    <mergeCell ref="B72:C72"/>
    <mergeCell ref="B73:C73"/>
    <mergeCell ref="B74:C74"/>
    <mergeCell ref="B81:C81"/>
    <mergeCell ref="B79:C79"/>
    <mergeCell ref="B80:C80"/>
    <mergeCell ref="B78:C78"/>
    <mergeCell ref="B92:C92"/>
    <mergeCell ref="B93:C93"/>
    <mergeCell ref="B94:C94"/>
    <mergeCell ref="B95:C95"/>
    <mergeCell ref="B110:C110"/>
    <mergeCell ref="B96:C96"/>
    <mergeCell ref="B97:C97"/>
    <mergeCell ref="B98:C98"/>
    <mergeCell ref="B99:C99"/>
    <mergeCell ref="B100:C100"/>
    <mergeCell ref="B268:C268"/>
    <mergeCell ref="B269:C269"/>
    <mergeCell ref="B108:C108"/>
    <mergeCell ref="B109:C109"/>
    <mergeCell ref="B111:C111"/>
    <mergeCell ref="B101:C101"/>
    <mergeCell ref="B102:C102"/>
    <mergeCell ref="B103:C103"/>
    <mergeCell ref="B105:C105"/>
    <mergeCell ref="B107:C107"/>
    <mergeCell ref="B122:C122"/>
    <mergeCell ref="B123:C123"/>
    <mergeCell ref="B277:C277"/>
    <mergeCell ref="B246:C246"/>
    <mergeCell ref="B247:C247"/>
    <mergeCell ref="B248:C248"/>
    <mergeCell ref="B250:C250"/>
    <mergeCell ref="B255:C255"/>
    <mergeCell ref="B253:C253"/>
    <mergeCell ref="B254:C254"/>
    <mergeCell ref="B124:C124"/>
    <mergeCell ref="B121:C121"/>
    <mergeCell ref="B125:C125"/>
    <mergeCell ref="B128:C128"/>
    <mergeCell ref="B129:C129"/>
    <mergeCell ref="B137:C137"/>
    <mergeCell ref="B132:C132"/>
    <mergeCell ref="B134:C134"/>
    <mergeCell ref="B136:C136"/>
    <mergeCell ref="B126:C126"/>
    <mergeCell ref="B127:C127"/>
    <mergeCell ref="B130:C130"/>
    <mergeCell ref="B131:C131"/>
    <mergeCell ref="B138:C138"/>
    <mergeCell ref="B140:C140"/>
    <mergeCell ref="B139:C139"/>
    <mergeCell ref="B153:C153"/>
    <mergeCell ref="B154:C154"/>
    <mergeCell ref="B155:C155"/>
    <mergeCell ref="B156:C156"/>
    <mergeCell ref="B150:C150"/>
    <mergeCell ref="B151:C151"/>
    <mergeCell ref="B152:C152"/>
    <mergeCell ref="B159:C159"/>
    <mergeCell ref="B160:C160"/>
    <mergeCell ref="B161:C161"/>
    <mergeCell ref="B163:C163"/>
    <mergeCell ref="B157:C157"/>
    <mergeCell ref="B158:C158"/>
    <mergeCell ref="B186:C186"/>
    <mergeCell ref="B187:C187"/>
    <mergeCell ref="B165:C165"/>
    <mergeCell ref="B168:C168"/>
    <mergeCell ref="B166:C166"/>
    <mergeCell ref="B167:C167"/>
    <mergeCell ref="B195:C195"/>
    <mergeCell ref="B196:C196"/>
    <mergeCell ref="B198:C198"/>
    <mergeCell ref="B169:C169"/>
    <mergeCell ref="B188:C188"/>
    <mergeCell ref="B189:C189"/>
    <mergeCell ref="B182:C182"/>
    <mergeCell ref="B183:C183"/>
    <mergeCell ref="B184:C184"/>
    <mergeCell ref="B185:C185"/>
    <mergeCell ref="B217:C217"/>
    <mergeCell ref="D177:E177"/>
    <mergeCell ref="B179:C179"/>
    <mergeCell ref="B180:C180"/>
    <mergeCell ref="B181:C181"/>
    <mergeCell ref="B208:C208"/>
    <mergeCell ref="B190:C190"/>
    <mergeCell ref="B192:C192"/>
    <mergeCell ref="B194:C194"/>
    <mergeCell ref="B197:C197"/>
    <mergeCell ref="B209:C209"/>
    <mergeCell ref="B210:C210"/>
    <mergeCell ref="B211:C211"/>
    <mergeCell ref="B212:C212"/>
    <mergeCell ref="B213:C213"/>
    <mergeCell ref="B219:C219"/>
    <mergeCell ref="B218:C218"/>
    <mergeCell ref="B214:C214"/>
    <mergeCell ref="B215:C215"/>
    <mergeCell ref="B216:C216"/>
    <mergeCell ref="B227:C227"/>
    <mergeCell ref="D235:E235"/>
    <mergeCell ref="B223:C223"/>
    <mergeCell ref="B226:C226"/>
    <mergeCell ref="B224:C224"/>
    <mergeCell ref="B225:C225"/>
    <mergeCell ref="E231:F231"/>
    <mergeCell ref="E232:F232"/>
    <mergeCell ref="B221:C221"/>
    <mergeCell ref="B237:C237"/>
    <mergeCell ref="B252:C252"/>
    <mergeCell ref="B240:C240"/>
    <mergeCell ref="B241:C241"/>
    <mergeCell ref="B242:C242"/>
    <mergeCell ref="B243:C243"/>
    <mergeCell ref="B244:C244"/>
    <mergeCell ref="B245:C245"/>
    <mergeCell ref="B238:C238"/>
    <mergeCell ref="B239:C239"/>
    <mergeCell ref="D264:E264"/>
    <mergeCell ref="B266:C266"/>
    <mergeCell ref="B267:C267"/>
    <mergeCell ref="B256:C256"/>
    <mergeCell ref="E261:F261"/>
    <mergeCell ref="B284:C284"/>
    <mergeCell ref="B270:C270"/>
    <mergeCell ref="B275:C275"/>
    <mergeCell ref="B271:C271"/>
    <mergeCell ref="B272:C272"/>
    <mergeCell ref="B273:C273"/>
    <mergeCell ref="B274:C274"/>
    <mergeCell ref="B310:C310"/>
    <mergeCell ref="B300:C300"/>
    <mergeCell ref="B301:C301"/>
    <mergeCell ref="B299:C299"/>
    <mergeCell ref="B305:C305"/>
    <mergeCell ref="B279:C279"/>
    <mergeCell ref="B281:C281"/>
    <mergeCell ref="B295:C295"/>
    <mergeCell ref="B296:C296"/>
    <mergeCell ref="B283:C283"/>
    <mergeCell ref="B325:C325"/>
    <mergeCell ref="B312:C312"/>
    <mergeCell ref="B314:C314"/>
    <mergeCell ref="B311:C311"/>
    <mergeCell ref="B324:C324"/>
    <mergeCell ref="B276:C276"/>
    <mergeCell ref="B282:C282"/>
    <mergeCell ref="B313:C313"/>
    <mergeCell ref="B306:C306"/>
    <mergeCell ref="B308:C308"/>
    <mergeCell ref="B302:C302"/>
    <mergeCell ref="B303:C303"/>
    <mergeCell ref="B304:C304"/>
    <mergeCell ref="B285:C285"/>
    <mergeCell ref="B298:C298"/>
    <mergeCell ref="B297:C297"/>
    <mergeCell ref="B326:C326"/>
    <mergeCell ref="B331:C331"/>
    <mergeCell ref="B332:C332"/>
    <mergeCell ref="B327:C327"/>
    <mergeCell ref="B328:C328"/>
    <mergeCell ref="B329:C329"/>
    <mergeCell ref="B330:C330"/>
    <mergeCell ref="B358:C358"/>
    <mergeCell ref="B333:C333"/>
    <mergeCell ref="B334:C334"/>
    <mergeCell ref="B335:C335"/>
    <mergeCell ref="B337:C337"/>
    <mergeCell ref="B339:C339"/>
    <mergeCell ref="B342:C342"/>
    <mergeCell ref="B340:C340"/>
    <mergeCell ref="B341:C341"/>
    <mergeCell ref="B370:C370"/>
    <mergeCell ref="B372:C372"/>
    <mergeCell ref="B343:C343"/>
    <mergeCell ref="B362:C362"/>
    <mergeCell ref="B363:C363"/>
    <mergeCell ref="B353:C353"/>
    <mergeCell ref="B354:C354"/>
    <mergeCell ref="B355:C355"/>
    <mergeCell ref="B356:C356"/>
    <mergeCell ref="B357:C357"/>
    <mergeCell ref="B371:C371"/>
    <mergeCell ref="B382:C382"/>
    <mergeCell ref="B389:C389"/>
    <mergeCell ref="B359:C359"/>
    <mergeCell ref="B360:C360"/>
    <mergeCell ref="B361:C361"/>
    <mergeCell ref="B364:C364"/>
    <mergeCell ref="B366:C366"/>
    <mergeCell ref="B368:C368"/>
    <mergeCell ref="B369:C369"/>
    <mergeCell ref="B390:C390"/>
    <mergeCell ref="B383:C383"/>
    <mergeCell ref="B384:C384"/>
    <mergeCell ref="B385:C385"/>
    <mergeCell ref="B386:C386"/>
    <mergeCell ref="B388:C388"/>
    <mergeCell ref="B387:C387"/>
    <mergeCell ref="B418:C418"/>
    <mergeCell ref="B419:C419"/>
    <mergeCell ref="B426:C426"/>
    <mergeCell ref="B424:C424"/>
    <mergeCell ref="B422:C422"/>
    <mergeCell ref="B420:C420"/>
    <mergeCell ref="B421:C421"/>
    <mergeCell ref="B395:C395"/>
    <mergeCell ref="B411:C411"/>
    <mergeCell ref="B414:C414"/>
    <mergeCell ref="B416:C416"/>
    <mergeCell ref="B417:C417"/>
    <mergeCell ref="B415:C415"/>
    <mergeCell ref="B391:C391"/>
    <mergeCell ref="B392:C392"/>
    <mergeCell ref="B412:C412"/>
    <mergeCell ref="B413:C413"/>
    <mergeCell ref="B397:C397"/>
    <mergeCell ref="B400:C400"/>
    <mergeCell ref="B398:C398"/>
    <mergeCell ref="B399:C399"/>
    <mergeCell ref="B401:C401"/>
    <mergeCell ref="B393:C393"/>
    <mergeCell ref="B453:C453"/>
    <mergeCell ref="B445:C445"/>
    <mergeCell ref="B446:C446"/>
    <mergeCell ref="B447:C447"/>
    <mergeCell ref="B448:C448"/>
    <mergeCell ref="B450:C450"/>
    <mergeCell ref="B451:C451"/>
    <mergeCell ref="B430:C430"/>
    <mergeCell ref="B427:C427"/>
    <mergeCell ref="B428:C428"/>
    <mergeCell ref="B429:C429"/>
    <mergeCell ref="B444:C444"/>
    <mergeCell ref="B449:C449"/>
    <mergeCell ref="B440:C440"/>
    <mergeCell ref="B441:C441"/>
    <mergeCell ref="B442:C442"/>
    <mergeCell ref="B443:C443"/>
    <mergeCell ref="B455:C455"/>
    <mergeCell ref="B469:C469"/>
    <mergeCell ref="B470:C470"/>
    <mergeCell ref="B457:C457"/>
    <mergeCell ref="B459:C459"/>
    <mergeCell ref="B458:C458"/>
    <mergeCell ref="B456:C456"/>
    <mergeCell ref="B471:C471"/>
    <mergeCell ref="B480:C480"/>
    <mergeCell ref="B475:C475"/>
    <mergeCell ref="B476:C476"/>
    <mergeCell ref="B477:C477"/>
    <mergeCell ref="B474:C474"/>
    <mergeCell ref="B482:C482"/>
    <mergeCell ref="B484:C484"/>
    <mergeCell ref="B478:C478"/>
    <mergeCell ref="B479:C479"/>
    <mergeCell ref="B472:C472"/>
    <mergeCell ref="B473:C473"/>
    <mergeCell ref="B485:C485"/>
    <mergeCell ref="B505:C505"/>
    <mergeCell ref="B506:C506"/>
    <mergeCell ref="B501:C501"/>
    <mergeCell ref="B503:C503"/>
    <mergeCell ref="B504:C504"/>
    <mergeCell ref="B487:C487"/>
    <mergeCell ref="B502:C502"/>
    <mergeCell ref="B486:C486"/>
    <mergeCell ref="B488:C488"/>
    <mergeCell ref="B498:C498"/>
    <mergeCell ref="B499:C499"/>
    <mergeCell ref="B500:C500"/>
    <mergeCell ref="B508:C508"/>
    <mergeCell ref="B507:C507"/>
    <mergeCell ref="B534:C534"/>
    <mergeCell ref="B531:C531"/>
    <mergeCell ref="B532:C532"/>
    <mergeCell ref="B533:C533"/>
    <mergeCell ref="B509:C509"/>
    <mergeCell ref="B511:C511"/>
    <mergeCell ref="B517:C517"/>
    <mergeCell ref="B515:C515"/>
    <mergeCell ref="B513:C513"/>
    <mergeCell ref="B516:C516"/>
    <mergeCell ref="B514:C514"/>
    <mergeCell ref="B560:C560"/>
    <mergeCell ref="B546:C546"/>
    <mergeCell ref="B542:C542"/>
    <mergeCell ref="B536:C536"/>
    <mergeCell ref="B537:C537"/>
    <mergeCell ref="B538:C538"/>
    <mergeCell ref="B540:C540"/>
    <mergeCell ref="B545:C545"/>
    <mergeCell ref="B543:C543"/>
    <mergeCell ref="B544:C544"/>
    <mergeCell ref="B527:C527"/>
    <mergeCell ref="B528:C528"/>
    <mergeCell ref="B529:C529"/>
    <mergeCell ref="B557:C557"/>
    <mergeCell ref="B558:C558"/>
    <mergeCell ref="B559:C559"/>
    <mergeCell ref="B535:C535"/>
    <mergeCell ref="B556:C556"/>
    <mergeCell ref="B530:C530"/>
    <mergeCell ref="B573:C573"/>
    <mergeCell ref="B567:C567"/>
    <mergeCell ref="B569:C569"/>
    <mergeCell ref="B561:C561"/>
    <mergeCell ref="B562:C562"/>
    <mergeCell ref="B563:C563"/>
    <mergeCell ref="B592:C592"/>
    <mergeCell ref="B587:C587"/>
    <mergeCell ref="B586:C586"/>
    <mergeCell ref="B575:C575"/>
    <mergeCell ref="B564:C564"/>
    <mergeCell ref="B565:C565"/>
    <mergeCell ref="B566:C566"/>
    <mergeCell ref="B571:C571"/>
    <mergeCell ref="B574:C574"/>
    <mergeCell ref="B572:C572"/>
    <mergeCell ref="B603:C603"/>
    <mergeCell ref="B601:C601"/>
    <mergeCell ref="B602:C602"/>
    <mergeCell ref="B604:C604"/>
    <mergeCell ref="B585:C585"/>
    <mergeCell ref="B600:C600"/>
    <mergeCell ref="B588:C588"/>
    <mergeCell ref="B589:C589"/>
    <mergeCell ref="B590:C590"/>
    <mergeCell ref="B591:C591"/>
    <mergeCell ref="B614:C614"/>
    <mergeCell ref="B615:C615"/>
    <mergeCell ref="B616:C616"/>
    <mergeCell ref="B617:C617"/>
    <mergeCell ref="B618:C618"/>
    <mergeCell ref="B593:C593"/>
    <mergeCell ref="B594:C594"/>
    <mergeCell ref="B595:C595"/>
    <mergeCell ref="B596:C596"/>
    <mergeCell ref="B598:C598"/>
    <mergeCell ref="B647:C647"/>
    <mergeCell ref="B633:C633"/>
    <mergeCell ref="B631:C631"/>
    <mergeCell ref="B627:C627"/>
    <mergeCell ref="B629:C629"/>
    <mergeCell ref="B632:C632"/>
    <mergeCell ref="B630:C630"/>
    <mergeCell ref="D554:E554"/>
    <mergeCell ref="B621:C621"/>
    <mergeCell ref="B624:C624"/>
    <mergeCell ref="B625:C625"/>
    <mergeCell ref="E347:F347"/>
    <mergeCell ref="B622:C622"/>
    <mergeCell ref="B623:C623"/>
    <mergeCell ref="B619:C619"/>
    <mergeCell ref="B620:C620"/>
    <mergeCell ref="B653:C653"/>
    <mergeCell ref="B654:C654"/>
    <mergeCell ref="B643:C643"/>
    <mergeCell ref="B644:C644"/>
    <mergeCell ref="B645:C645"/>
    <mergeCell ref="B646:C646"/>
    <mergeCell ref="B649:C649"/>
    <mergeCell ref="B650:C650"/>
    <mergeCell ref="B651:C651"/>
    <mergeCell ref="B648:C648"/>
    <mergeCell ref="D1296:G1296"/>
    <mergeCell ref="B659:C659"/>
    <mergeCell ref="B660:C660"/>
    <mergeCell ref="B662:C662"/>
    <mergeCell ref="D670:E670"/>
    <mergeCell ref="B661:C661"/>
    <mergeCell ref="B672:C672"/>
    <mergeCell ref="B674:C674"/>
    <mergeCell ref="D699:E699"/>
    <mergeCell ref="B673:C673"/>
    <mergeCell ref="A1292:B1292"/>
    <mergeCell ref="D1292:G1292"/>
    <mergeCell ref="B652:C652"/>
    <mergeCell ref="B656:C656"/>
    <mergeCell ref="B658:C658"/>
    <mergeCell ref="B683:C683"/>
    <mergeCell ref="B685:C685"/>
    <mergeCell ref="B681:C681"/>
    <mergeCell ref="B687:C687"/>
    <mergeCell ref="B676:C676"/>
    <mergeCell ref="A1288:G1288"/>
    <mergeCell ref="E57:F57"/>
    <mergeCell ref="D1253:E1253"/>
    <mergeCell ref="B1255:C1255"/>
    <mergeCell ref="B1256:C1256"/>
    <mergeCell ref="B1257:C1257"/>
    <mergeCell ref="B1258:C1258"/>
    <mergeCell ref="B675:C675"/>
    <mergeCell ref="B1259:C1259"/>
    <mergeCell ref="B1260:C1260"/>
    <mergeCell ref="B1261:C1261"/>
    <mergeCell ref="B1262:C1262"/>
    <mergeCell ref="B1263:C1263"/>
    <mergeCell ref="B1264:C1264"/>
    <mergeCell ref="B1265:C1265"/>
    <mergeCell ref="B1266:C1266"/>
    <mergeCell ref="E1277:F1277"/>
    <mergeCell ref="E1278:F1278"/>
    <mergeCell ref="E1279:F1279"/>
    <mergeCell ref="B1268:C1268"/>
    <mergeCell ref="B1270:C1270"/>
    <mergeCell ref="B1271:C1271"/>
    <mergeCell ref="B1272:C1272"/>
    <mergeCell ref="B1273:C1273"/>
    <mergeCell ref="B1274:C1274"/>
  </mergeCells>
  <printOptions/>
  <pageMargins left="0.7086614173228347" right="0.7086614173228347" top="1.3385826771653544" bottom="0.5511811023622047" header="0.31496062992125984" footer="0.31496062992125984"/>
  <pageSetup horizontalDpi="200" verticalDpi="200" orientation="portrait" paperSize="9" scale="90" r:id="rId1"/>
  <headerFooter scaleWithDoc="0" alignWithMargins="0">
    <oddHeader>&amp;LČISTOĆA d.o.o.
Stjepana Radića 33
23000 Zadar&amp;C&amp;A</oddHeader>
  </headerFooter>
  <rowBreaks count="45" manualBreakCount="45">
    <brk id="2" max="6" man="1"/>
    <brk id="30" max="6" man="1"/>
    <brk id="58" max="6" man="1"/>
    <brk id="87" max="6" man="1"/>
    <brk id="116" max="6" man="1"/>
    <brk id="145" max="6" man="1"/>
    <brk id="174" max="6" man="1"/>
    <brk id="203" max="6" man="1"/>
    <brk id="232" max="6" man="1"/>
    <brk id="261" max="6" man="1"/>
    <brk id="290" max="6" man="1"/>
    <brk id="319" max="6" man="1"/>
    <brk id="348" max="6" man="1"/>
    <brk id="377" max="6" man="1"/>
    <brk id="406" max="6" man="1"/>
    <brk id="435" max="6" man="1"/>
    <brk id="464" max="6" man="1"/>
    <brk id="493" max="6" man="1"/>
    <brk id="522" max="6" man="1"/>
    <brk id="551" max="6" man="1"/>
    <brk id="580" max="6" man="1"/>
    <brk id="609" max="6" man="1"/>
    <brk id="638" max="6" man="1"/>
    <brk id="667" max="6" man="1"/>
    <brk id="696" max="6" man="1"/>
    <brk id="725" max="6" man="1"/>
    <brk id="754" max="6" man="1"/>
    <brk id="783" max="6" man="1"/>
    <brk id="812" max="6" man="1"/>
    <brk id="841" max="6" man="1"/>
    <brk id="870" max="6" man="1"/>
    <brk id="899" max="6" man="1"/>
    <brk id="928" max="6" man="1"/>
    <brk id="957" max="6" man="1"/>
    <brk id="987" max="6" man="1"/>
    <brk id="1016" max="6" man="1"/>
    <brk id="1045" max="6" man="1"/>
    <brk id="1075" max="6" man="1"/>
    <brk id="1104" max="6" man="1"/>
    <brk id="1133" max="6" man="1"/>
    <brk id="1162" max="6" man="1"/>
    <brk id="1192" max="6" man="1"/>
    <brk id="1221" max="6" man="1"/>
    <brk id="1250" max="6" man="1"/>
    <brk id="1279" max="6" man="1"/>
  </rowBreaks>
  <ignoredErrors>
    <ignoredError sqref="D12 D41 D69 D98 D127 D156 D185 D214 D243 D272 D301 D330 D359 D388 D417 D446 D475 D504 D533 D562 D591 D620 D649 D678 D707 D736 D765 D794 D823 D852 D881 D910 D939 D968 D998 D1027 D1056 D1086 D1115 D1144 D1173 D1203 D1232 D1261" numberStoredAsText="1"/>
  </ignoredErrors>
</worksheet>
</file>

<file path=xl/worksheets/sheet4.xml><?xml version="1.0" encoding="utf-8"?>
<worksheet xmlns="http://schemas.openxmlformats.org/spreadsheetml/2006/main" xmlns:r="http://schemas.openxmlformats.org/officeDocument/2006/relationships">
  <dimension ref="A1:J244"/>
  <sheetViews>
    <sheetView zoomScale="90" zoomScaleNormal="90" workbookViewId="0" topLeftCell="A1">
      <selection activeCell="F70" sqref="F70"/>
    </sheetView>
  </sheetViews>
  <sheetFormatPr defaultColWidth="9.140625" defaultRowHeight="12.75"/>
  <cols>
    <col min="1" max="1" width="5.8515625" style="2" customWidth="1"/>
    <col min="2" max="2" width="10.8515625" style="2" customWidth="1"/>
    <col min="3" max="3" width="26.00390625" style="2" customWidth="1"/>
    <col min="4" max="4" width="14.140625" style="2" customWidth="1"/>
    <col min="5" max="5" width="11.28125" style="2" customWidth="1"/>
    <col min="6" max="6" width="15.00390625" style="70" customWidth="1"/>
    <col min="7" max="7" width="12.00390625" style="70" customWidth="1"/>
    <col min="8" max="16384" width="9.140625" style="2" customWidth="1"/>
  </cols>
  <sheetData>
    <row r="1" spans="1:6" ht="12.75">
      <c r="A1" s="1"/>
      <c r="E1" s="3"/>
      <c r="F1" s="84"/>
    </row>
    <row r="2" spans="1:10" ht="270.75" customHeight="1">
      <c r="A2" s="229" t="s">
        <v>36</v>
      </c>
      <c r="B2" s="229"/>
      <c r="C2" s="229"/>
      <c r="D2" s="229"/>
      <c r="E2" s="229"/>
      <c r="F2" s="229"/>
      <c r="G2" s="229"/>
      <c r="J2" s="117"/>
    </row>
    <row r="3" spans="6:10" ht="12.75">
      <c r="F3" s="84"/>
      <c r="J3" s="117"/>
    </row>
    <row r="4" spans="1:7" ht="30.75" customHeight="1">
      <c r="A4" s="4" t="s">
        <v>76</v>
      </c>
      <c r="B4" s="5"/>
      <c r="C4" s="6"/>
      <c r="D4" s="203" t="s">
        <v>196</v>
      </c>
      <c r="E4" s="203"/>
      <c r="F4" s="86"/>
      <c r="G4" s="71"/>
    </row>
    <row r="5" spans="1:7" ht="18.75">
      <c r="A5" s="7">
        <v>1</v>
      </c>
      <c r="B5" s="8" t="s">
        <v>45</v>
      </c>
      <c r="C5" s="9" t="s">
        <v>506</v>
      </c>
      <c r="D5" s="10"/>
      <c r="E5" s="11"/>
      <c r="F5" s="86"/>
      <c r="G5" s="71"/>
    </row>
    <row r="6" spans="1:7" ht="17.25" customHeight="1">
      <c r="A6" s="12"/>
      <c r="B6" s="204" t="s">
        <v>91</v>
      </c>
      <c r="C6" s="205"/>
      <c r="D6" s="13" t="s">
        <v>167</v>
      </c>
      <c r="E6" s="14"/>
      <c r="F6" s="87"/>
      <c r="G6" s="72"/>
    </row>
    <row r="7" spans="1:7" ht="17.25" customHeight="1">
      <c r="A7" s="12"/>
      <c r="B7" s="202" t="s">
        <v>287</v>
      </c>
      <c r="C7" s="196"/>
      <c r="D7" s="13" t="s">
        <v>383</v>
      </c>
      <c r="E7" s="14"/>
      <c r="F7" s="87"/>
      <c r="G7" s="72"/>
    </row>
    <row r="8" spans="1:7" ht="17.25" customHeight="1">
      <c r="A8" s="12"/>
      <c r="B8" s="202" t="s">
        <v>202</v>
      </c>
      <c r="C8" s="196"/>
      <c r="D8" s="13" t="s">
        <v>507</v>
      </c>
      <c r="E8" s="14"/>
      <c r="F8" s="87"/>
      <c r="G8" s="72"/>
    </row>
    <row r="9" spans="1:7" ht="17.25" customHeight="1">
      <c r="A9" s="12"/>
      <c r="B9" s="196" t="s">
        <v>378</v>
      </c>
      <c r="C9" s="197"/>
      <c r="D9" s="15" t="s">
        <v>353</v>
      </c>
      <c r="E9" s="16"/>
      <c r="F9" s="88"/>
      <c r="G9" s="73"/>
    </row>
    <row r="10" spans="1:7" ht="17.25" customHeight="1">
      <c r="A10" s="12"/>
      <c r="B10" s="196" t="s">
        <v>327</v>
      </c>
      <c r="C10" s="197"/>
      <c r="D10" s="15" t="s">
        <v>508</v>
      </c>
      <c r="E10" s="16"/>
      <c r="F10" s="88"/>
      <c r="G10" s="73"/>
    </row>
    <row r="11" spans="1:7" ht="17.25" customHeight="1">
      <c r="A11" s="12"/>
      <c r="B11" s="201" t="s">
        <v>229</v>
      </c>
      <c r="C11" s="196"/>
      <c r="D11" s="15" t="s">
        <v>330</v>
      </c>
      <c r="E11" s="16"/>
      <c r="F11" s="88"/>
      <c r="G11" s="73"/>
    </row>
    <row r="12" spans="1:7" ht="17.25" customHeight="1">
      <c r="A12" s="12"/>
      <c r="B12" s="196" t="s">
        <v>395</v>
      </c>
      <c r="C12" s="197"/>
      <c r="D12" s="15">
        <v>2014</v>
      </c>
      <c r="E12" s="16"/>
      <c r="F12" s="88"/>
      <c r="G12" s="73"/>
    </row>
    <row r="13" spans="1:7" ht="17.25" customHeight="1">
      <c r="A13" s="12"/>
      <c r="B13" s="196" t="s">
        <v>21</v>
      </c>
      <c r="C13" s="197"/>
      <c r="D13" s="18">
        <v>11400</v>
      </c>
      <c r="E13" s="19"/>
      <c r="F13" s="88"/>
      <c r="G13" s="73"/>
    </row>
    <row r="14" spans="1:7" ht="17.25" customHeight="1">
      <c r="A14" s="12"/>
      <c r="B14" s="196" t="s">
        <v>147</v>
      </c>
      <c r="C14" s="197"/>
      <c r="D14" s="15" t="s">
        <v>344</v>
      </c>
      <c r="E14" s="16"/>
      <c r="F14" s="88"/>
      <c r="G14" s="73"/>
    </row>
    <row r="15" spans="1:7" ht="17.25" customHeight="1">
      <c r="A15" s="12"/>
      <c r="B15" s="196" t="s">
        <v>336</v>
      </c>
      <c r="C15" s="197"/>
      <c r="D15" s="15">
        <v>104</v>
      </c>
      <c r="E15" s="16"/>
      <c r="F15" s="88"/>
      <c r="G15" s="73"/>
    </row>
    <row r="16" spans="1:7" ht="17.25" customHeight="1">
      <c r="A16" s="12"/>
      <c r="B16" s="198" t="s">
        <v>426</v>
      </c>
      <c r="C16" s="199"/>
      <c r="D16" s="20">
        <v>3920</v>
      </c>
      <c r="E16" s="21"/>
      <c r="F16" s="89"/>
      <c r="G16" s="74"/>
    </row>
    <row r="17" spans="1:10" s="118" customFormat="1" ht="33.75" customHeight="1">
      <c r="A17" s="22"/>
      <c r="B17" s="200" t="s">
        <v>33</v>
      </c>
      <c r="C17" s="200"/>
      <c r="D17" s="23" t="s">
        <v>3</v>
      </c>
      <c r="E17" s="24" t="s">
        <v>335</v>
      </c>
      <c r="F17" s="25" t="s">
        <v>315</v>
      </c>
      <c r="G17" s="26" t="s">
        <v>38</v>
      </c>
      <c r="J17" s="119"/>
    </row>
    <row r="18" spans="1:7" ht="18" customHeight="1">
      <c r="A18" s="12"/>
      <c r="B18" s="31" t="s">
        <v>342</v>
      </c>
      <c r="C18" s="31"/>
      <c r="D18" s="32"/>
      <c r="E18" s="33"/>
      <c r="F18" s="96"/>
      <c r="G18" s="77"/>
    </row>
    <row r="19" spans="1:7" s="117" customFormat="1" ht="26.25" customHeight="1">
      <c r="A19" s="38"/>
      <c r="B19" s="195" t="s">
        <v>111</v>
      </c>
      <c r="C19" s="185"/>
      <c r="D19" s="36" t="s">
        <v>163</v>
      </c>
      <c r="E19" s="37">
        <v>1</v>
      </c>
      <c r="F19" s="115"/>
      <c r="G19" s="81">
        <f>E19*F19</f>
        <v>0</v>
      </c>
    </row>
    <row r="20" spans="1:7" s="117" customFormat="1" ht="17.25" customHeight="1">
      <c r="A20" s="38"/>
      <c r="B20" s="195" t="s">
        <v>411</v>
      </c>
      <c r="C20" s="185"/>
      <c r="D20" s="36" t="s">
        <v>163</v>
      </c>
      <c r="E20" s="37">
        <v>1</v>
      </c>
      <c r="F20" s="115"/>
      <c r="G20" s="81">
        <f>E20*F20</f>
        <v>0</v>
      </c>
    </row>
    <row r="21" spans="1:7" s="117" customFormat="1" ht="18" customHeight="1">
      <c r="A21" s="38"/>
      <c r="B21" s="189" t="s">
        <v>13</v>
      </c>
      <c r="C21" s="190"/>
      <c r="D21" s="36" t="s">
        <v>163</v>
      </c>
      <c r="E21" s="37">
        <v>1</v>
      </c>
      <c r="F21" s="115"/>
      <c r="G21" s="81">
        <f>E21*F21</f>
        <v>0</v>
      </c>
    </row>
    <row r="22" spans="1:7" s="117" customFormat="1" ht="26.25" customHeight="1">
      <c r="A22" s="38"/>
      <c r="B22" s="184" t="s">
        <v>516</v>
      </c>
      <c r="C22" s="185"/>
      <c r="D22" s="36" t="s">
        <v>163</v>
      </c>
      <c r="E22" s="37">
        <v>1</v>
      </c>
      <c r="F22" s="115"/>
      <c r="G22" s="81">
        <f>E22*F22</f>
        <v>0</v>
      </c>
    </row>
    <row r="23" spans="1:7" s="117" customFormat="1" ht="18" customHeight="1">
      <c r="A23" s="40"/>
      <c r="B23" s="34" t="s">
        <v>340</v>
      </c>
      <c r="C23" s="39"/>
      <c r="D23" s="36" t="s">
        <v>163</v>
      </c>
      <c r="E23" s="37">
        <v>1</v>
      </c>
      <c r="F23" s="115"/>
      <c r="G23" s="81">
        <f>E23*F23</f>
        <v>0</v>
      </c>
    </row>
    <row r="24" spans="1:9" ht="21.75" customHeight="1">
      <c r="A24" s="51"/>
      <c r="B24" s="52"/>
      <c r="C24" s="52"/>
      <c r="D24" s="51"/>
      <c r="E24" s="186" t="s">
        <v>320</v>
      </c>
      <c r="F24" s="186"/>
      <c r="G24" s="78">
        <f>SUM(G19:G23)</f>
        <v>0</v>
      </c>
      <c r="I24" s="120"/>
    </row>
    <row r="25" spans="1:9" s="117" customFormat="1" ht="21.75" customHeight="1">
      <c r="A25" s="41"/>
      <c r="B25" s="42"/>
      <c r="C25" s="42"/>
      <c r="D25" s="41"/>
      <c r="E25" s="187" t="s">
        <v>280</v>
      </c>
      <c r="F25" s="188"/>
      <c r="G25" s="79">
        <f>SUM(G23:G23)</f>
        <v>0</v>
      </c>
      <c r="I25" s="121"/>
    </row>
    <row r="26" spans="1:9" s="117" customFormat="1" ht="21.75" customHeight="1">
      <c r="A26" s="41"/>
      <c r="B26" s="42"/>
      <c r="C26" s="42"/>
      <c r="D26" s="41"/>
      <c r="E26" s="216" t="s">
        <v>547</v>
      </c>
      <c r="F26" s="216"/>
      <c r="G26" s="79">
        <f>G24-G25</f>
        <v>0</v>
      </c>
      <c r="I26" s="121"/>
    </row>
    <row r="29" spans="1:7" ht="30.75" customHeight="1">
      <c r="A29" s="4" t="s">
        <v>76</v>
      </c>
      <c r="B29" s="5"/>
      <c r="C29" s="6"/>
      <c r="D29" s="203" t="s">
        <v>196</v>
      </c>
      <c r="E29" s="203"/>
      <c r="F29" s="86"/>
      <c r="G29" s="71"/>
    </row>
    <row r="30" spans="1:7" ht="18.75">
      <c r="A30" s="7">
        <v>2</v>
      </c>
      <c r="B30" s="8" t="s">
        <v>45</v>
      </c>
      <c r="C30" s="9" t="s">
        <v>527</v>
      </c>
      <c r="D30" s="10"/>
      <c r="E30" s="11"/>
      <c r="F30" s="86"/>
      <c r="G30" s="71"/>
    </row>
    <row r="31" spans="1:7" ht="17.25" customHeight="1">
      <c r="A31" s="66"/>
      <c r="B31" s="204" t="s">
        <v>91</v>
      </c>
      <c r="C31" s="205"/>
      <c r="D31" s="13" t="s">
        <v>167</v>
      </c>
      <c r="E31" s="14"/>
      <c r="F31" s="87"/>
      <c r="G31" s="72"/>
    </row>
    <row r="32" spans="1:7" ht="17.25" customHeight="1">
      <c r="A32" s="12"/>
      <c r="B32" s="202" t="s">
        <v>287</v>
      </c>
      <c r="C32" s="196"/>
      <c r="D32" s="13" t="s">
        <v>383</v>
      </c>
      <c r="E32" s="14"/>
      <c r="F32" s="87"/>
      <c r="G32" s="72"/>
    </row>
    <row r="33" spans="1:7" ht="17.25" customHeight="1">
      <c r="A33" s="12"/>
      <c r="B33" s="202" t="s">
        <v>202</v>
      </c>
      <c r="C33" s="196"/>
      <c r="D33" s="13" t="s">
        <v>528</v>
      </c>
      <c r="E33" s="14"/>
      <c r="F33" s="87"/>
      <c r="G33" s="72"/>
    </row>
    <row r="34" spans="1:7" ht="17.25" customHeight="1">
      <c r="A34" s="12"/>
      <c r="B34" s="196" t="s">
        <v>378</v>
      </c>
      <c r="C34" s="197"/>
      <c r="D34" s="15"/>
      <c r="E34" s="16"/>
      <c r="F34" s="88"/>
      <c r="G34" s="73"/>
    </row>
    <row r="35" spans="1:7" ht="17.25" customHeight="1">
      <c r="A35" s="12"/>
      <c r="B35" s="196" t="s">
        <v>327</v>
      </c>
      <c r="C35" s="197"/>
      <c r="D35" s="15" t="s">
        <v>529</v>
      </c>
      <c r="E35" s="16"/>
      <c r="F35" s="88"/>
      <c r="G35" s="73"/>
    </row>
    <row r="36" spans="1:7" ht="17.25" customHeight="1">
      <c r="A36" s="12"/>
      <c r="B36" s="201" t="s">
        <v>229</v>
      </c>
      <c r="C36" s="196"/>
      <c r="D36" s="15" t="s">
        <v>330</v>
      </c>
      <c r="E36" s="16"/>
      <c r="F36" s="88"/>
      <c r="G36" s="73"/>
    </row>
    <row r="37" spans="1:7" ht="17.25" customHeight="1">
      <c r="A37" s="12"/>
      <c r="B37" s="196" t="s">
        <v>395</v>
      </c>
      <c r="C37" s="197"/>
      <c r="D37" s="15">
        <v>2016</v>
      </c>
      <c r="E37" s="16"/>
      <c r="F37" s="88"/>
      <c r="G37" s="73"/>
    </row>
    <row r="38" spans="1:7" ht="17.25" customHeight="1">
      <c r="A38" s="12"/>
      <c r="B38" s="196" t="s">
        <v>21</v>
      </c>
      <c r="C38" s="197"/>
      <c r="D38" s="18">
        <v>11400</v>
      </c>
      <c r="E38" s="19"/>
      <c r="F38" s="88"/>
      <c r="G38" s="73"/>
    </row>
    <row r="39" spans="1:7" ht="17.25" customHeight="1">
      <c r="A39" s="12"/>
      <c r="B39" s="196" t="s">
        <v>147</v>
      </c>
      <c r="C39" s="197"/>
      <c r="D39" s="15" t="s">
        <v>500</v>
      </c>
      <c r="E39" s="16"/>
      <c r="F39" s="88"/>
      <c r="G39" s="73"/>
    </row>
    <row r="40" spans="1:7" ht="17.25" customHeight="1">
      <c r="A40" s="12"/>
      <c r="B40" s="196" t="s">
        <v>336</v>
      </c>
      <c r="C40" s="197"/>
      <c r="D40" s="15">
        <v>118</v>
      </c>
      <c r="E40" s="16"/>
      <c r="F40" s="88"/>
      <c r="G40" s="73"/>
    </row>
    <row r="41" spans="1:7" ht="17.25" customHeight="1">
      <c r="A41" s="12"/>
      <c r="B41" s="198" t="s">
        <v>426</v>
      </c>
      <c r="C41" s="199"/>
      <c r="D41" s="20">
        <v>4500</v>
      </c>
      <c r="E41" s="21"/>
      <c r="F41" s="89"/>
      <c r="G41" s="74"/>
    </row>
    <row r="42" spans="1:7" s="118" customFormat="1" ht="37.5" customHeight="1">
      <c r="A42" s="22"/>
      <c r="B42" s="200" t="s">
        <v>33</v>
      </c>
      <c r="C42" s="200"/>
      <c r="D42" s="67" t="s">
        <v>3</v>
      </c>
      <c r="E42" s="68" t="s">
        <v>335</v>
      </c>
      <c r="F42" s="90" t="s">
        <v>315</v>
      </c>
      <c r="G42" s="26" t="s">
        <v>38</v>
      </c>
    </row>
    <row r="43" spans="1:7" ht="18" customHeight="1">
      <c r="A43" s="12"/>
      <c r="B43" s="31" t="s">
        <v>342</v>
      </c>
      <c r="C43" s="31"/>
      <c r="D43" s="32"/>
      <c r="E43" s="33"/>
      <c r="F43" s="96"/>
      <c r="G43" s="77"/>
    </row>
    <row r="44" spans="1:7" ht="26.25" customHeight="1">
      <c r="A44" s="12"/>
      <c r="B44" s="232" t="s">
        <v>111</v>
      </c>
      <c r="C44" s="210"/>
      <c r="D44" s="29" t="s">
        <v>163</v>
      </c>
      <c r="E44" s="30">
        <v>1</v>
      </c>
      <c r="F44" s="115"/>
      <c r="G44" s="76">
        <f>E44*F44</f>
        <v>0</v>
      </c>
    </row>
    <row r="45" spans="1:7" ht="17.25" customHeight="1">
      <c r="A45" s="12"/>
      <c r="B45" s="232" t="s">
        <v>411</v>
      </c>
      <c r="C45" s="210"/>
      <c r="D45" s="29" t="s">
        <v>163</v>
      </c>
      <c r="E45" s="30">
        <v>1</v>
      </c>
      <c r="F45" s="115"/>
      <c r="G45" s="76">
        <f>E45*F45</f>
        <v>0</v>
      </c>
    </row>
    <row r="46" spans="1:7" ht="18" customHeight="1">
      <c r="A46" s="12"/>
      <c r="B46" s="201" t="s">
        <v>13</v>
      </c>
      <c r="C46" s="196"/>
      <c r="D46" s="29" t="s">
        <v>163</v>
      </c>
      <c r="E46" s="30">
        <v>1</v>
      </c>
      <c r="F46" s="115"/>
      <c r="G46" s="76">
        <f>E46*F46</f>
        <v>0</v>
      </c>
    </row>
    <row r="47" spans="1:7" ht="26.25" customHeight="1">
      <c r="A47" s="12"/>
      <c r="B47" s="184" t="s">
        <v>516</v>
      </c>
      <c r="C47" s="185"/>
      <c r="D47" s="29" t="s">
        <v>163</v>
      </c>
      <c r="E47" s="30">
        <v>1</v>
      </c>
      <c r="F47" s="115"/>
      <c r="G47" s="76">
        <f>E47*F47</f>
        <v>0</v>
      </c>
    </row>
    <row r="48" spans="1:7" ht="18" customHeight="1">
      <c r="A48" s="50"/>
      <c r="B48" s="34" t="s">
        <v>340</v>
      </c>
      <c r="C48" s="31"/>
      <c r="D48" s="29" t="s">
        <v>163</v>
      </c>
      <c r="E48" s="30">
        <v>1</v>
      </c>
      <c r="F48" s="115"/>
      <c r="G48" s="76">
        <f>E48*F48</f>
        <v>0</v>
      </c>
    </row>
    <row r="49" spans="1:9" ht="21.75" customHeight="1">
      <c r="A49" s="51"/>
      <c r="B49" s="52"/>
      <c r="C49" s="52"/>
      <c r="D49" s="51"/>
      <c r="E49" s="186" t="s">
        <v>320</v>
      </c>
      <c r="F49" s="186"/>
      <c r="G49" s="78">
        <f>SUM(G44:G48)</f>
        <v>0</v>
      </c>
      <c r="I49" s="120"/>
    </row>
    <row r="50" spans="1:9" s="117" customFormat="1" ht="21.75" customHeight="1">
      <c r="A50" s="41"/>
      <c r="B50" s="42"/>
      <c r="C50" s="42"/>
      <c r="D50" s="41"/>
      <c r="E50" s="187" t="s">
        <v>280</v>
      </c>
      <c r="F50" s="188"/>
      <c r="G50" s="79">
        <f>SUM(G48:G48)</f>
        <v>0</v>
      </c>
      <c r="I50" s="121"/>
    </row>
    <row r="51" spans="1:9" s="117" customFormat="1" ht="21.75" customHeight="1">
      <c r="A51" s="41"/>
      <c r="B51" s="42"/>
      <c r="C51" s="42"/>
      <c r="D51" s="41"/>
      <c r="E51" s="216" t="s">
        <v>547</v>
      </c>
      <c r="F51" s="216"/>
      <c r="G51" s="79">
        <f>G49-G50</f>
        <v>0</v>
      </c>
      <c r="I51" s="121"/>
    </row>
    <row r="54" spans="1:7" ht="30.75" customHeight="1">
      <c r="A54" s="4" t="s">
        <v>76</v>
      </c>
      <c r="B54" s="5"/>
      <c r="C54" s="6"/>
      <c r="D54" s="203" t="s">
        <v>196</v>
      </c>
      <c r="E54" s="203"/>
      <c r="F54" s="86"/>
      <c r="G54" s="71"/>
    </row>
    <row r="55" spans="1:7" ht="18.75">
      <c r="A55" s="7">
        <v>3</v>
      </c>
      <c r="B55" s="8" t="s">
        <v>45</v>
      </c>
      <c r="C55" s="9" t="s">
        <v>145</v>
      </c>
      <c r="D55" s="10"/>
      <c r="E55" s="11"/>
      <c r="F55" s="86"/>
      <c r="G55" s="71"/>
    </row>
    <row r="56" spans="1:7" ht="17.25" customHeight="1">
      <c r="A56" s="12"/>
      <c r="B56" s="204" t="s">
        <v>91</v>
      </c>
      <c r="C56" s="205"/>
      <c r="D56" s="13" t="s">
        <v>167</v>
      </c>
      <c r="E56" s="14"/>
      <c r="F56" s="87"/>
      <c r="G56" s="72"/>
    </row>
    <row r="57" spans="1:7" ht="17.25" customHeight="1">
      <c r="A57" s="12"/>
      <c r="B57" s="202" t="s">
        <v>287</v>
      </c>
      <c r="C57" s="196"/>
      <c r="D57" s="13" t="s">
        <v>383</v>
      </c>
      <c r="E57" s="14"/>
      <c r="F57" s="87"/>
      <c r="G57" s="72"/>
    </row>
    <row r="58" spans="1:7" ht="17.25" customHeight="1">
      <c r="A58" s="12"/>
      <c r="B58" s="202" t="s">
        <v>202</v>
      </c>
      <c r="C58" s="196"/>
      <c r="D58" s="13">
        <v>540</v>
      </c>
      <c r="E58" s="14"/>
      <c r="F58" s="87"/>
      <c r="G58" s="72"/>
    </row>
    <row r="59" spans="1:7" ht="17.25" customHeight="1">
      <c r="A59" s="12"/>
      <c r="B59" s="196" t="s">
        <v>378</v>
      </c>
      <c r="C59" s="197"/>
      <c r="D59" s="15"/>
      <c r="E59" s="16"/>
      <c r="F59" s="88"/>
      <c r="G59" s="73"/>
    </row>
    <row r="60" spans="1:7" ht="17.25" customHeight="1">
      <c r="A60" s="12"/>
      <c r="B60" s="196" t="s">
        <v>327</v>
      </c>
      <c r="C60" s="197"/>
      <c r="D60" s="15" t="s">
        <v>157</v>
      </c>
      <c r="E60" s="16"/>
      <c r="F60" s="88"/>
      <c r="G60" s="73"/>
    </row>
    <row r="61" spans="1:7" ht="17.25" customHeight="1">
      <c r="A61" s="12"/>
      <c r="B61" s="201" t="s">
        <v>229</v>
      </c>
      <c r="C61" s="196"/>
      <c r="D61" s="15" t="s">
        <v>330</v>
      </c>
      <c r="E61" s="16"/>
      <c r="F61" s="88"/>
      <c r="G61" s="73"/>
    </row>
    <row r="62" spans="1:7" ht="17.25" customHeight="1">
      <c r="A62" s="12"/>
      <c r="B62" s="196" t="s">
        <v>395</v>
      </c>
      <c r="C62" s="197"/>
      <c r="D62" s="15" t="s">
        <v>90</v>
      </c>
      <c r="E62" s="16"/>
      <c r="F62" s="88"/>
      <c r="G62" s="73"/>
    </row>
    <row r="63" spans="1:7" ht="17.25" customHeight="1">
      <c r="A63" s="12"/>
      <c r="B63" s="196" t="s">
        <v>21</v>
      </c>
      <c r="C63" s="197"/>
      <c r="D63" s="18">
        <v>11400</v>
      </c>
      <c r="E63" s="19"/>
      <c r="F63" s="88"/>
      <c r="G63" s="73"/>
    </row>
    <row r="64" spans="1:7" ht="17.25" customHeight="1">
      <c r="A64" s="12"/>
      <c r="B64" s="196" t="s">
        <v>147</v>
      </c>
      <c r="C64" s="197"/>
      <c r="D64" s="15" t="s">
        <v>361</v>
      </c>
      <c r="E64" s="16"/>
      <c r="F64" s="88"/>
      <c r="G64" s="73"/>
    </row>
    <row r="65" spans="1:7" ht="17.25" customHeight="1">
      <c r="A65" s="12"/>
      <c r="B65" s="196" t="s">
        <v>336</v>
      </c>
      <c r="C65" s="197"/>
      <c r="D65" s="15">
        <v>104</v>
      </c>
      <c r="E65" s="16"/>
      <c r="F65" s="88"/>
      <c r="G65" s="73"/>
    </row>
    <row r="66" spans="1:7" ht="17.25" customHeight="1">
      <c r="A66" s="12"/>
      <c r="B66" s="198" t="s">
        <v>426</v>
      </c>
      <c r="C66" s="199"/>
      <c r="D66" s="20">
        <v>3920</v>
      </c>
      <c r="E66" s="21"/>
      <c r="F66" s="89"/>
      <c r="G66" s="74"/>
    </row>
    <row r="67" spans="1:7" s="118" customFormat="1" ht="33.75" customHeight="1">
      <c r="A67" s="22"/>
      <c r="B67" s="200" t="s">
        <v>33</v>
      </c>
      <c r="C67" s="200"/>
      <c r="D67" s="67" t="s">
        <v>3</v>
      </c>
      <c r="E67" s="68" t="s">
        <v>335</v>
      </c>
      <c r="F67" s="90" t="s">
        <v>315</v>
      </c>
      <c r="G67" s="26" t="s">
        <v>38</v>
      </c>
    </row>
    <row r="68" spans="1:7" ht="18" customHeight="1">
      <c r="A68" s="12"/>
      <c r="B68" s="31" t="s">
        <v>342</v>
      </c>
      <c r="C68" s="31"/>
      <c r="D68" s="32"/>
      <c r="E68" s="33"/>
      <c r="F68" s="96"/>
      <c r="G68" s="77"/>
    </row>
    <row r="69" spans="1:7" ht="26.25" customHeight="1">
      <c r="A69" s="12"/>
      <c r="B69" s="232" t="s">
        <v>111</v>
      </c>
      <c r="C69" s="210"/>
      <c r="D69" s="29" t="s">
        <v>163</v>
      </c>
      <c r="E69" s="30">
        <v>1</v>
      </c>
      <c r="F69" s="115"/>
      <c r="G69" s="76">
        <f>E69*F69</f>
        <v>0</v>
      </c>
    </row>
    <row r="70" spans="1:7" ht="17.25" customHeight="1">
      <c r="A70" s="12"/>
      <c r="B70" s="232" t="s">
        <v>411</v>
      </c>
      <c r="C70" s="210"/>
      <c r="D70" s="29" t="s">
        <v>163</v>
      </c>
      <c r="E70" s="30">
        <v>1</v>
      </c>
      <c r="F70" s="115"/>
      <c r="G70" s="76">
        <f>E70*F70</f>
        <v>0</v>
      </c>
    </row>
    <row r="71" spans="1:7" ht="18" customHeight="1">
      <c r="A71" s="12"/>
      <c r="B71" s="201" t="s">
        <v>13</v>
      </c>
      <c r="C71" s="196"/>
      <c r="D71" s="29" t="s">
        <v>163</v>
      </c>
      <c r="E71" s="30">
        <v>1</v>
      </c>
      <c r="F71" s="115"/>
      <c r="G71" s="76">
        <f>E71*F71</f>
        <v>0</v>
      </c>
    </row>
    <row r="72" spans="1:7" ht="26.25" customHeight="1">
      <c r="A72" s="12"/>
      <c r="B72" s="184" t="s">
        <v>516</v>
      </c>
      <c r="C72" s="185"/>
      <c r="D72" s="29" t="s">
        <v>163</v>
      </c>
      <c r="E72" s="30">
        <v>1</v>
      </c>
      <c r="F72" s="115"/>
      <c r="G72" s="76">
        <f>E72*F72</f>
        <v>0</v>
      </c>
    </row>
    <row r="73" spans="1:7" ht="18" customHeight="1">
      <c r="A73" s="50"/>
      <c r="B73" s="34" t="s">
        <v>340</v>
      </c>
      <c r="C73" s="31"/>
      <c r="D73" s="29" t="s">
        <v>163</v>
      </c>
      <c r="E73" s="30">
        <v>1</v>
      </c>
      <c r="F73" s="115"/>
      <c r="G73" s="76">
        <f>E73*F73</f>
        <v>0</v>
      </c>
    </row>
    <row r="74" spans="1:9" ht="21.75" customHeight="1">
      <c r="A74" s="51"/>
      <c r="B74" s="52"/>
      <c r="C74" s="52"/>
      <c r="D74" s="51"/>
      <c r="E74" s="186" t="s">
        <v>320</v>
      </c>
      <c r="F74" s="186"/>
      <c r="G74" s="78">
        <f>SUM(G69:G73)</f>
        <v>0</v>
      </c>
      <c r="I74" s="120"/>
    </row>
    <row r="75" spans="1:9" s="117" customFormat="1" ht="21.75" customHeight="1">
      <c r="A75" s="41"/>
      <c r="B75" s="42"/>
      <c r="C75" s="42"/>
      <c r="D75" s="41"/>
      <c r="E75" s="187" t="s">
        <v>280</v>
      </c>
      <c r="F75" s="188"/>
      <c r="G75" s="79">
        <f>SUM(G73:G73)</f>
        <v>0</v>
      </c>
      <c r="I75" s="121"/>
    </row>
    <row r="76" spans="1:9" s="117" customFormat="1" ht="21.75" customHeight="1">
      <c r="A76" s="41"/>
      <c r="B76" s="42"/>
      <c r="C76" s="42"/>
      <c r="D76" s="41"/>
      <c r="E76" s="216" t="s">
        <v>547</v>
      </c>
      <c r="F76" s="216"/>
      <c r="G76" s="79">
        <f>G74-G75</f>
        <v>0</v>
      </c>
      <c r="I76" s="121"/>
    </row>
    <row r="79" spans="1:7" ht="30.75" customHeight="1">
      <c r="A79" s="4" t="s">
        <v>76</v>
      </c>
      <c r="B79" s="5"/>
      <c r="C79" s="6"/>
      <c r="D79" s="203" t="s">
        <v>196</v>
      </c>
      <c r="E79" s="203"/>
      <c r="F79" s="86"/>
      <c r="G79" s="71"/>
    </row>
    <row r="80" spans="1:7" ht="18.75">
      <c r="A80" s="7">
        <v>4</v>
      </c>
      <c r="B80" s="8" t="s">
        <v>45</v>
      </c>
      <c r="C80" s="9" t="s">
        <v>161</v>
      </c>
      <c r="D80" s="10"/>
      <c r="E80" s="11"/>
      <c r="F80" s="86"/>
      <c r="G80" s="71"/>
    </row>
    <row r="81" spans="1:7" ht="17.25" customHeight="1">
      <c r="A81" s="12"/>
      <c r="B81" s="204" t="s">
        <v>91</v>
      </c>
      <c r="C81" s="205"/>
      <c r="D81" s="13" t="s">
        <v>167</v>
      </c>
      <c r="E81" s="14"/>
      <c r="F81" s="87"/>
      <c r="G81" s="72"/>
    </row>
    <row r="82" spans="1:7" ht="17.25" customHeight="1">
      <c r="A82" s="12"/>
      <c r="B82" s="202" t="s">
        <v>287</v>
      </c>
      <c r="C82" s="196"/>
      <c r="D82" s="13" t="s">
        <v>383</v>
      </c>
      <c r="E82" s="14"/>
      <c r="F82" s="87"/>
      <c r="G82" s="72"/>
    </row>
    <row r="83" spans="1:7" ht="17.25" customHeight="1">
      <c r="A83" s="12"/>
      <c r="B83" s="202" t="s">
        <v>202</v>
      </c>
      <c r="C83" s="196"/>
      <c r="D83" s="13">
        <v>5002</v>
      </c>
      <c r="E83" s="14"/>
      <c r="F83" s="87"/>
      <c r="G83" s="72"/>
    </row>
    <row r="84" spans="1:7" ht="17.25" customHeight="1">
      <c r="A84" s="12"/>
      <c r="B84" s="196" t="s">
        <v>378</v>
      </c>
      <c r="C84" s="197"/>
      <c r="D84" s="15" t="s">
        <v>353</v>
      </c>
      <c r="E84" s="16"/>
      <c r="F84" s="88"/>
      <c r="G84" s="73"/>
    </row>
    <row r="85" spans="1:7" ht="17.25" customHeight="1">
      <c r="A85" s="12"/>
      <c r="B85" s="196" t="s">
        <v>327</v>
      </c>
      <c r="C85" s="197"/>
      <c r="D85" s="69">
        <v>518580102321</v>
      </c>
      <c r="E85" s="16"/>
      <c r="F85" s="88"/>
      <c r="G85" s="73"/>
    </row>
    <row r="86" spans="1:7" ht="17.25" customHeight="1">
      <c r="A86" s="12"/>
      <c r="B86" s="201" t="s">
        <v>229</v>
      </c>
      <c r="C86" s="196"/>
      <c r="D86" s="15" t="s">
        <v>330</v>
      </c>
      <c r="E86" s="16"/>
      <c r="F86" s="88"/>
      <c r="G86" s="73"/>
    </row>
    <row r="87" spans="1:7" ht="17.25" customHeight="1">
      <c r="A87" s="12"/>
      <c r="B87" s="196" t="s">
        <v>395</v>
      </c>
      <c r="C87" s="197"/>
      <c r="D87" s="15" t="s">
        <v>106</v>
      </c>
      <c r="E87" s="16"/>
      <c r="F87" s="88"/>
      <c r="G87" s="73"/>
    </row>
    <row r="88" spans="1:7" ht="17.25" customHeight="1">
      <c r="A88" s="12"/>
      <c r="B88" s="196" t="s">
        <v>21</v>
      </c>
      <c r="C88" s="197"/>
      <c r="D88" s="18">
        <v>11400</v>
      </c>
      <c r="E88" s="19"/>
      <c r="F88" s="88"/>
      <c r="G88" s="73"/>
    </row>
    <row r="89" spans="1:7" ht="17.25" customHeight="1">
      <c r="A89" s="12"/>
      <c r="B89" s="196" t="s">
        <v>147</v>
      </c>
      <c r="C89" s="197"/>
      <c r="D89" s="15" t="s">
        <v>191</v>
      </c>
      <c r="E89" s="16"/>
      <c r="F89" s="88"/>
      <c r="G89" s="73"/>
    </row>
    <row r="90" spans="1:7" ht="17.25" customHeight="1">
      <c r="A90" s="12"/>
      <c r="B90" s="196" t="s">
        <v>336</v>
      </c>
      <c r="C90" s="197"/>
      <c r="D90" s="15">
        <v>81</v>
      </c>
      <c r="E90" s="16"/>
      <c r="F90" s="88"/>
      <c r="G90" s="73"/>
    </row>
    <row r="91" spans="1:7" ht="17.25" customHeight="1">
      <c r="A91" s="12"/>
      <c r="B91" s="198" t="s">
        <v>426</v>
      </c>
      <c r="C91" s="199"/>
      <c r="D91" s="20">
        <v>5861</v>
      </c>
      <c r="E91" s="21"/>
      <c r="F91" s="89"/>
      <c r="G91" s="74"/>
    </row>
    <row r="92" spans="1:7" s="118" customFormat="1" ht="36" customHeight="1">
      <c r="A92" s="22"/>
      <c r="B92" s="200" t="s">
        <v>33</v>
      </c>
      <c r="C92" s="200"/>
      <c r="D92" s="67" t="s">
        <v>3</v>
      </c>
      <c r="E92" s="68" t="s">
        <v>335</v>
      </c>
      <c r="F92" s="90" t="s">
        <v>315</v>
      </c>
      <c r="G92" s="26" t="s">
        <v>38</v>
      </c>
    </row>
    <row r="93" spans="1:7" ht="18" customHeight="1">
      <c r="A93" s="12"/>
      <c r="B93" s="31" t="s">
        <v>342</v>
      </c>
      <c r="C93" s="31"/>
      <c r="D93" s="32"/>
      <c r="E93" s="33"/>
      <c r="F93" s="96"/>
      <c r="G93" s="77"/>
    </row>
    <row r="94" spans="1:7" ht="26.25" customHeight="1">
      <c r="A94" s="12"/>
      <c r="B94" s="232" t="s">
        <v>111</v>
      </c>
      <c r="C94" s="210"/>
      <c r="D94" s="29" t="s">
        <v>163</v>
      </c>
      <c r="E94" s="30">
        <v>1</v>
      </c>
      <c r="F94" s="115"/>
      <c r="G94" s="76">
        <f>E94*F94</f>
        <v>0</v>
      </c>
    </row>
    <row r="95" spans="1:7" ht="17.25" customHeight="1">
      <c r="A95" s="12"/>
      <c r="B95" s="232" t="s">
        <v>411</v>
      </c>
      <c r="C95" s="210"/>
      <c r="D95" s="29" t="s">
        <v>163</v>
      </c>
      <c r="E95" s="30">
        <v>1</v>
      </c>
      <c r="F95" s="115"/>
      <c r="G95" s="76">
        <f>E95*F95</f>
        <v>0</v>
      </c>
    </row>
    <row r="96" spans="1:7" ht="18" customHeight="1">
      <c r="A96" s="12"/>
      <c r="B96" s="201" t="s">
        <v>13</v>
      </c>
      <c r="C96" s="196"/>
      <c r="D96" s="29" t="s">
        <v>163</v>
      </c>
      <c r="E96" s="30">
        <v>1</v>
      </c>
      <c r="F96" s="115"/>
      <c r="G96" s="76">
        <f>E96*F96</f>
        <v>0</v>
      </c>
    </row>
    <row r="97" spans="1:7" ht="26.25" customHeight="1">
      <c r="A97" s="12"/>
      <c r="B97" s="184" t="s">
        <v>516</v>
      </c>
      <c r="C97" s="185"/>
      <c r="D97" s="29" t="s">
        <v>163</v>
      </c>
      <c r="E97" s="30">
        <v>1</v>
      </c>
      <c r="F97" s="115"/>
      <c r="G97" s="76">
        <f>E97*F97</f>
        <v>0</v>
      </c>
    </row>
    <row r="98" spans="1:7" ht="18" customHeight="1">
      <c r="A98" s="50"/>
      <c r="B98" s="34" t="s">
        <v>340</v>
      </c>
      <c r="C98" s="31"/>
      <c r="D98" s="29" t="s">
        <v>163</v>
      </c>
      <c r="E98" s="30">
        <v>1</v>
      </c>
      <c r="F98" s="115"/>
      <c r="G98" s="76">
        <f>E98*F98</f>
        <v>0</v>
      </c>
    </row>
    <row r="99" spans="1:9" ht="21.75" customHeight="1">
      <c r="A99" s="51"/>
      <c r="B99" s="135"/>
      <c r="C99" s="52"/>
      <c r="D99" s="51"/>
      <c r="E99" s="186" t="s">
        <v>320</v>
      </c>
      <c r="F99" s="186"/>
      <c r="G99" s="78">
        <f>SUM(G94:G98)</f>
        <v>0</v>
      </c>
      <c r="H99" s="133"/>
      <c r="I99" s="133"/>
    </row>
    <row r="100" spans="1:9" s="117" customFormat="1" ht="21.75" customHeight="1">
      <c r="A100" s="41"/>
      <c r="B100" s="136"/>
      <c r="C100" s="42"/>
      <c r="D100" s="41"/>
      <c r="E100" s="187" t="s">
        <v>280</v>
      </c>
      <c r="F100" s="188"/>
      <c r="G100" s="79">
        <f>SUM(G98:G98)</f>
        <v>0</v>
      </c>
      <c r="H100" s="134"/>
      <c r="I100" s="133"/>
    </row>
    <row r="101" spans="1:9" s="117" customFormat="1" ht="21.75" customHeight="1">
      <c r="A101" s="41"/>
      <c r="B101" s="136"/>
      <c r="C101" s="42"/>
      <c r="D101" s="41"/>
      <c r="E101" s="216" t="s">
        <v>547</v>
      </c>
      <c r="F101" s="216"/>
      <c r="G101" s="79">
        <f>G99-G100</f>
        <v>0</v>
      </c>
      <c r="H101" s="134"/>
      <c r="I101" s="133"/>
    </row>
    <row r="104" spans="1:7" ht="30.75" customHeight="1">
      <c r="A104" s="4" t="s">
        <v>76</v>
      </c>
      <c r="B104" s="5"/>
      <c r="C104" s="6"/>
      <c r="D104" s="203" t="s">
        <v>196</v>
      </c>
      <c r="E104" s="203"/>
      <c r="F104" s="86"/>
      <c r="G104" s="71"/>
    </row>
    <row r="105" spans="1:7" ht="18.75">
      <c r="A105" s="7">
        <v>5</v>
      </c>
      <c r="B105" s="8" t="s">
        <v>45</v>
      </c>
      <c r="C105" s="9" t="s">
        <v>79</v>
      </c>
      <c r="D105" s="10"/>
      <c r="E105" s="11"/>
      <c r="F105" s="86"/>
      <c r="G105" s="71"/>
    </row>
    <row r="106" spans="1:7" ht="17.25" customHeight="1">
      <c r="A106" s="66"/>
      <c r="B106" s="204" t="s">
        <v>91</v>
      </c>
      <c r="C106" s="205"/>
      <c r="D106" s="13" t="s">
        <v>167</v>
      </c>
      <c r="E106" s="14"/>
      <c r="F106" s="87"/>
      <c r="G106" s="72"/>
    </row>
    <row r="107" spans="1:7" ht="17.25" customHeight="1">
      <c r="A107" s="12"/>
      <c r="B107" s="202" t="s">
        <v>287</v>
      </c>
      <c r="C107" s="196"/>
      <c r="D107" s="13" t="s">
        <v>383</v>
      </c>
      <c r="E107" s="14"/>
      <c r="F107" s="87"/>
      <c r="G107" s="72"/>
    </row>
    <row r="108" spans="1:7" ht="17.25" customHeight="1">
      <c r="A108" s="12"/>
      <c r="B108" s="202" t="s">
        <v>202</v>
      </c>
      <c r="C108" s="196"/>
      <c r="D108" s="17" t="s">
        <v>257</v>
      </c>
      <c r="E108" s="14"/>
      <c r="F108" s="87"/>
      <c r="G108" s="72"/>
    </row>
    <row r="109" spans="1:7" ht="17.25" customHeight="1">
      <c r="A109" s="12"/>
      <c r="B109" s="196" t="s">
        <v>378</v>
      </c>
      <c r="C109" s="197"/>
      <c r="D109" s="15" t="s">
        <v>353</v>
      </c>
      <c r="E109" s="16"/>
      <c r="F109" s="88"/>
      <c r="G109" s="73"/>
    </row>
    <row r="110" spans="1:7" ht="17.25" customHeight="1">
      <c r="A110" s="12"/>
      <c r="B110" s="196" t="s">
        <v>327</v>
      </c>
      <c r="C110" s="197"/>
      <c r="D110" s="17" t="s">
        <v>332</v>
      </c>
      <c r="E110" s="16"/>
      <c r="F110" s="88"/>
      <c r="G110" s="73"/>
    </row>
    <row r="111" spans="1:7" ht="17.25" customHeight="1">
      <c r="A111" s="12"/>
      <c r="B111" s="201" t="s">
        <v>229</v>
      </c>
      <c r="C111" s="196"/>
      <c r="D111" s="15" t="s">
        <v>330</v>
      </c>
      <c r="E111" s="16"/>
      <c r="F111" s="88"/>
      <c r="G111" s="73"/>
    </row>
    <row r="112" spans="1:7" ht="17.25" customHeight="1">
      <c r="A112" s="12"/>
      <c r="B112" s="196" t="s">
        <v>395</v>
      </c>
      <c r="C112" s="197"/>
      <c r="D112" s="15" t="s">
        <v>180</v>
      </c>
      <c r="E112" s="16"/>
      <c r="F112" s="88"/>
      <c r="G112" s="73"/>
    </row>
    <row r="113" spans="1:7" ht="17.25" customHeight="1">
      <c r="A113" s="12"/>
      <c r="B113" s="196" t="s">
        <v>21</v>
      </c>
      <c r="C113" s="197"/>
      <c r="D113" s="18">
        <v>11400</v>
      </c>
      <c r="E113" s="19"/>
      <c r="F113" s="88"/>
      <c r="G113" s="73"/>
    </row>
    <row r="114" spans="1:7" ht="17.25" customHeight="1">
      <c r="A114" s="12"/>
      <c r="B114" s="196" t="s">
        <v>147</v>
      </c>
      <c r="C114" s="197"/>
      <c r="D114" s="15" t="s">
        <v>361</v>
      </c>
      <c r="E114" s="16"/>
      <c r="F114" s="88"/>
      <c r="G114" s="73"/>
    </row>
    <row r="115" spans="1:7" ht="17.25" customHeight="1">
      <c r="A115" s="12"/>
      <c r="B115" s="196" t="s">
        <v>336</v>
      </c>
      <c r="C115" s="197"/>
      <c r="D115" s="15">
        <v>110</v>
      </c>
      <c r="E115" s="16"/>
      <c r="F115" s="88"/>
      <c r="G115" s="73"/>
    </row>
    <row r="116" spans="1:7" ht="17.25" customHeight="1">
      <c r="A116" s="12"/>
      <c r="B116" s="198" t="s">
        <v>426</v>
      </c>
      <c r="C116" s="199"/>
      <c r="D116" s="20">
        <v>3920</v>
      </c>
      <c r="E116" s="21"/>
      <c r="F116" s="89"/>
      <c r="G116" s="74"/>
    </row>
    <row r="117" spans="1:7" s="118" customFormat="1" ht="37.5" customHeight="1">
      <c r="A117" s="22"/>
      <c r="B117" s="200" t="s">
        <v>33</v>
      </c>
      <c r="C117" s="200"/>
      <c r="D117" s="67" t="s">
        <v>3</v>
      </c>
      <c r="E117" s="68" t="s">
        <v>335</v>
      </c>
      <c r="F117" s="90" t="s">
        <v>315</v>
      </c>
      <c r="G117" s="26" t="s">
        <v>38</v>
      </c>
    </row>
    <row r="118" spans="1:7" ht="18" customHeight="1">
      <c r="A118" s="12"/>
      <c r="B118" s="31" t="s">
        <v>342</v>
      </c>
      <c r="C118" s="31"/>
      <c r="D118" s="32"/>
      <c r="E118" s="33"/>
      <c r="F118" s="96"/>
      <c r="G118" s="77"/>
    </row>
    <row r="119" spans="1:7" ht="26.25" customHeight="1">
      <c r="A119" s="12"/>
      <c r="B119" s="232" t="s">
        <v>111</v>
      </c>
      <c r="C119" s="210"/>
      <c r="D119" s="29" t="s">
        <v>163</v>
      </c>
      <c r="E119" s="30">
        <v>1</v>
      </c>
      <c r="F119" s="115"/>
      <c r="G119" s="76">
        <f>E119*F119</f>
        <v>0</v>
      </c>
    </row>
    <row r="120" spans="1:7" ht="17.25" customHeight="1">
      <c r="A120" s="12"/>
      <c r="B120" s="232" t="s">
        <v>411</v>
      </c>
      <c r="C120" s="210"/>
      <c r="D120" s="29" t="s">
        <v>163</v>
      </c>
      <c r="E120" s="30">
        <v>1</v>
      </c>
      <c r="F120" s="115"/>
      <c r="G120" s="76">
        <f>E120*F120</f>
        <v>0</v>
      </c>
    </row>
    <row r="121" spans="1:7" ht="18" customHeight="1">
      <c r="A121" s="12"/>
      <c r="B121" s="201" t="s">
        <v>13</v>
      </c>
      <c r="C121" s="196"/>
      <c r="D121" s="29" t="s">
        <v>163</v>
      </c>
      <c r="E121" s="30">
        <v>1</v>
      </c>
      <c r="F121" s="115"/>
      <c r="G121" s="76">
        <f>E121*F121</f>
        <v>0</v>
      </c>
    </row>
    <row r="122" spans="1:7" ht="26.25" customHeight="1">
      <c r="A122" s="12"/>
      <c r="B122" s="184" t="s">
        <v>516</v>
      </c>
      <c r="C122" s="185"/>
      <c r="D122" s="29" t="s">
        <v>163</v>
      </c>
      <c r="E122" s="30">
        <v>1</v>
      </c>
      <c r="F122" s="115"/>
      <c r="G122" s="76">
        <f>E122*F122</f>
        <v>0</v>
      </c>
    </row>
    <row r="123" spans="1:7" ht="18" customHeight="1">
      <c r="A123" s="50"/>
      <c r="B123" s="34" t="s">
        <v>340</v>
      </c>
      <c r="C123" s="31"/>
      <c r="D123" s="29" t="s">
        <v>163</v>
      </c>
      <c r="E123" s="30">
        <v>1</v>
      </c>
      <c r="F123" s="115"/>
      <c r="G123" s="76">
        <f>E123*F123</f>
        <v>0</v>
      </c>
    </row>
    <row r="124" spans="1:9" ht="21.75" customHeight="1">
      <c r="A124" s="51"/>
      <c r="B124" s="52"/>
      <c r="C124" s="52"/>
      <c r="D124" s="51"/>
      <c r="E124" s="186" t="s">
        <v>320</v>
      </c>
      <c r="F124" s="186"/>
      <c r="G124" s="78">
        <f>SUM(G119:G123)</f>
        <v>0</v>
      </c>
      <c r="I124" s="120"/>
    </row>
    <row r="125" spans="1:9" s="117" customFormat="1" ht="21.75" customHeight="1">
      <c r="A125" s="41"/>
      <c r="B125" s="42"/>
      <c r="C125" s="42"/>
      <c r="D125" s="41"/>
      <c r="E125" s="187" t="s">
        <v>280</v>
      </c>
      <c r="F125" s="188"/>
      <c r="G125" s="79">
        <f>SUM(G123:G123)</f>
        <v>0</v>
      </c>
      <c r="I125" s="121"/>
    </row>
    <row r="126" spans="1:9" s="117" customFormat="1" ht="21.75" customHeight="1">
      <c r="A126" s="41"/>
      <c r="B126" s="42"/>
      <c r="C126" s="42"/>
      <c r="D126" s="41"/>
      <c r="E126" s="216" t="s">
        <v>547</v>
      </c>
      <c r="F126" s="216"/>
      <c r="G126" s="79">
        <f>G124-G125</f>
        <v>0</v>
      </c>
      <c r="I126" s="121"/>
    </row>
    <row r="129" spans="1:7" ht="30.75" customHeight="1">
      <c r="A129" s="4" t="s">
        <v>76</v>
      </c>
      <c r="B129" s="5"/>
      <c r="C129" s="6"/>
      <c r="D129" s="203" t="s">
        <v>196</v>
      </c>
      <c r="E129" s="203"/>
      <c r="F129" s="86"/>
      <c r="G129" s="71"/>
    </row>
    <row r="130" spans="1:7" ht="18.75">
      <c r="A130" s="7">
        <v>6</v>
      </c>
      <c r="B130" s="8" t="s">
        <v>45</v>
      </c>
      <c r="C130" s="9" t="s">
        <v>228</v>
      </c>
      <c r="D130" s="10"/>
      <c r="E130" s="11"/>
      <c r="F130" s="86"/>
      <c r="G130" s="71"/>
    </row>
    <row r="131" spans="1:7" ht="17.25" customHeight="1">
      <c r="A131" s="66"/>
      <c r="B131" s="204" t="s">
        <v>91</v>
      </c>
      <c r="C131" s="205"/>
      <c r="D131" s="13" t="s">
        <v>88</v>
      </c>
      <c r="E131" s="14"/>
      <c r="F131" s="87"/>
      <c r="G131" s="72"/>
    </row>
    <row r="132" spans="1:7" ht="17.25" customHeight="1">
      <c r="A132" s="12"/>
      <c r="B132" s="202" t="s">
        <v>287</v>
      </c>
      <c r="C132" s="196"/>
      <c r="D132" s="13" t="s">
        <v>419</v>
      </c>
      <c r="E132" s="14"/>
      <c r="F132" s="87"/>
      <c r="G132" s="72"/>
    </row>
    <row r="133" spans="1:7" ht="17.25" customHeight="1">
      <c r="A133" s="12"/>
      <c r="B133" s="202" t="s">
        <v>202</v>
      </c>
      <c r="C133" s="196"/>
      <c r="D133" s="13" t="s">
        <v>278</v>
      </c>
      <c r="E133" s="14"/>
      <c r="F133" s="87"/>
      <c r="G133" s="72"/>
    </row>
    <row r="134" spans="1:7" ht="17.25" customHeight="1">
      <c r="A134" s="12"/>
      <c r="B134" s="196" t="s">
        <v>378</v>
      </c>
      <c r="C134" s="197"/>
      <c r="D134" s="15" t="s">
        <v>353</v>
      </c>
      <c r="E134" s="16"/>
      <c r="F134" s="88"/>
      <c r="G134" s="73"/>
    </row>
    <row r="135" spans="1:7" ht="17.25" customHeight="1">
      <c r="A135" s="12"/>
      <c r="B135" s="196" t="s">
        <v>327</v>
      </c>
      <c r="C135" s="197"/>
      <c r="D135" s="69">
        <v>826504</v>
      </c>
      <c r="E135" s="16"/>
      <c r="F135" s="88"/>
      <c r="G135" s="73"/>
    </row>
    <row r="136" spans="1:7" ht="17.25" customHeight="1">
      <c r="A136" s="12"/>
      <c r="B136" s="201" t="s">
        <v>229</v>
      </c>
      <c r="C136" s="196"/>
      <c r="D136" s="15" t="s">
        <v>330</v>
      </c>
      <c r="E136" s="16"/>
      <c r="F136" s="88"/>
      <c r="G136" s="73"/>
    </row>
    <row r="137" spans="1:7" ht="17.25" customHeight="1">
      <c r="A137" s="12"/>
      <c r="B137" s="196" t="s">
        <v>395</v>
      </c>
      <c r="C137" s="197"/>
      <c r="D137" s="15" t="s">
        <v>212</v>
      </c>
      <c r="E137" s="16"/>
      <c r="F137" s="88"/>
      <c r="G137" s="73"/>
    </row>
    <row r="138" spans="1:7" ht="17.25" customHeight="1">
      <c r="A138" s="12"/>
      <c r="B138" s="196" t="s">
        <v>21</v>
      </c>
      <c r="C138" s="197"/>
      <c r="D138" s="18">
        <v>0</v>
      </c>
      <c r="E138" s="19"/>
      <c r="F138" s="88"/>
      <c r="G138" s="73"/>
    </row>
    <row r="139" spans="1:7" ht="17.25" customHeight="1">
      <c r="A139" s="12"/>
      <c r="B139" s="196" t="s">
        <v>147</v>
      </c>
      <c r="C139" s="197"/>
      <c r="D139" s="15" t="s">
        <v>191</v>
      </c>
      <c r="E139" s="16"/>
      <c r="F139" s="88"/>
      <c r="G139" s="73"/>
    </row>
    <row r="140" spans="1:7" ht="17.25" customHeight="1">
      <c r="A140" s="12"/>
      <c r="B140" s="196" t="s">
        <v>336</v>
      </c>
      <c r="C140" s="197"/>
      <c r="D140" s="15">
        <v>9</v>
      </c>
      <c r="E140" s="16"/>
      <c r="F140" s="88"/>
      <c r="G140" s="73"/>
    </row>
    <row r="141" spans="1:7" ht="17.25" customHeight="1">
      <c r="A141" s="12"/>
      <c r="B141" s="198" t="s">
        <v>426</v>
      </c>
      <c r="C141" s="199"/>
      <c r="D141" s="20">
        <v>510</v>
      </c>
      <c r="E141" s="21"/>
      <c r="F141" s="89"/>
      <c r="G141" s="74"/>
    </row>
    <row r="142" spans="1:7" s="118" customFormat="1" ht="33" customHeight="1">
      <c r="A142" s="22"/>
      <c r="B142" s="200" t="s">
        <v>33</v>
      </c>
      <c r="C142" s="200"/>
      <c r="D142" s="67" t="s">
        <v>3</v>
      </c>
      <c r="E142" s="68" t="s">
        <v>335</v>
      </c>
      <c r="F142" s="90" t="s">
        <v>315</v>
      </c>
      <c r="G142" s="26" t="s">
        <v>38</v>
      </c>
    </row>
    <row r="143" spans="1:7" ht="18" customHeight="1">
      <c r="A143" s="12"/>
      <c r="B143" s="31" t="s">
        <v>342</v>
      </c>
      <c r="C143" s="31"/>
      <c r="D143" s="32"/>
      <c r="E143" s="33"/>
      <c r="F143" s="96"/>
      <c r="G143" s="77"/>
    </row>
    <row r="144" spans="1:7" ht="26.25" customHeight="1">
      <c r="A144" s="12"/>
      <c r="B144" s="232" t="s">
        <v>111</v>
      </c>
      <c r="C144" s="210"/>
      <c r="D144" s="29" t="s">
        <v>163</v>
      </c>
      <c r="E144" s="30">
        <v>1</v>
      </c>
      <c r="F144" s="115"/>
      <c r="G144" s="76">
        <f>E144*F144</f>
        <v>0</v>
      </c>
    </row>
    <row r="145" spans="1:7" ht="17.25" customHeight="1">
      <c r="A145" s="12"/>
      <c r="B145" s="232" t="s">
        <v>411</v>
      </c>
      <c r="C145" s="210"/>
      <c r="D145" s="29" t="s">
        <v>163</v>
      </c>
      <c r="E145" s="30">
        <v>1</v>
      </c>
      <c r="F145" s="115"/>
      <c r="G145" s="76">
        <f>E145*F145</f>
        <v>0</v>
      </c>
    </row>
    <row r="146" spans="1:7" ht="18" customHeight="1">
      <c r="A146" s="12"/>
      <c r="B146" s="201" t="s">
        <v>13</v>
      </c>
      <c r="C146" s="196"/>
      <c r="D146" s="29" t="s">
        <v>163</v>
      </c>
      <c r="E146" s="30">
        <v>1</v>
      </c>
      <c r="F146" s="115"/>
      <c r="G146" s="76">
        <f>E146*F146</f>
        <v>0</v>
      </c>
    </row>
    <row r="147" spans="1:7" ht="26.25" customHeight="1">
      <c r="A147" s="12"/>
      <c r="B147" s="184" t="s">
        <v>516</v>
      </c>
      <c r="C147" s="185"/>
      <c r="D147" s="29" t="s">
        <v>163</v>
      </c>
      <c r="E147" s="30">
        <v>1</v>
      </c>
      <c r="F147" s="115"/>
      <c r="G147" s="76">
        <f>E147*F147</f>
        <v>0</v>
      </c>
    </row>
    <row r="148" spans="1:7" ht="18" customHeight="1">
      <c r="A148" s="50"/>
      <c r="B148" s="34" t="s">
        <v>340</v>
      </c>
      <c r="C148" s="31"/>
      <c r="D148" s="29" t="s">
        <v>163</v>
      </c>
      <c r="E148" s="30">
        <v>1</v>
      </c>
      <c r="F148" s="115"/>
      <c r="G148" s="76">
        <f>E148*F148</f>
        <v>0</v>
      </c>
    </row>
    <row r="149" spans="1:9" ht="21.75" customHeight="1">
      <c r="A149" s="51"/>
      <c r="B149" s="52"/>
      <c r="C149" s="52"/>
      <c r="D149" s="51"/>
      <c r="E149" s="186" t="s">
        <v>320</v>
      </c>
      <c r="F149" s="186"/>
      <c r="G149" s="78">
        <f>SUM(G144:G148)</f>
        <v>0</v>
      </c>
      <c r="I149" s="120"/>
    </row>
    <row r="150" spans="1:9" s="117" customFormat="1" ht="21.75" customHeight="1">
      <c r="A150" s="41"/>
      <c r="B150" s="42"/>
      <c r="C150" s="42"/>
      <c r="D150" s="41"/>
      <c r="E150" s="187" t="s">
        <v>280</v>
      </c>
      <c r="F150" s="188"/>
      <c r="G150" s="79">
        <f>SUM(G148:G148)</f>
        <v>0</v>
      </c>
      <c r="I150" s="121"/>
    </row>
    <row r="151" spans="1:9" s="117" customFormat="1" ht="21.75" customHeight="1">
      <c r="A151" s="41"/>
      <c r="B151" s="42"/>
      <c r="C151" s="42"/>
      <c r="D151" s="41"/>
      <c r="E151" s="216" t="s">
        <v>547</v>
      </c>
      <c r="F151" s="216"/>
      <c r="G151" s="79">
        <f>G149-G150</f>
        <v>0</v>
      </c>
      <c r="I151" s="121"/>
    </row>
    <row r="154" spans="1:7" ht="30.75" customHeight="1">
      <c r="A154" s="4" t="s">
        <v>76</v>
      </c>
      <c r="B154" s="5"/>
      <c r="C154" s="6"/>
      <c r="D154" s="203" t="s">
        <v>196</v>
      </c>
      <c r="E154" s="203"/>
      <c r="F154" s="86"/>
      <c r="G154" s="71"/>
    </row>
    <row r="155" spans="1:7" ht="18.75">
      <c r="A155" s="7">
        <v>7</v>
      </c>
      <c r="B155" s="8" t="s">
        <v>45</v>
      </c>
      <c r="C155" s="9" t="s">
        <v>51</v>
      </c>
      <c r="D155" s="10"/>
      <c r="E155" s="11"/>
      <c r="F155" s="86"/>
      <c r="G155" s="71"/>
    </row>
    <row r="156" spans="1:7" ht="17.25" customHeight="1">
      <c r="A156" s="66"/>
      <c r="B156" s="204" t="s">
        <v>91</v>
      </c>
      <c r="C156" s="205"/>
      <c r="D156" s="13" t="s">
        <v>88</v>
      </c>
      <c r="E156" s="14"/>
      <c r="F156" s="87"/>
      <c r="G156" s="72"/>
    </row>
    <row r="157" spans="1:7" ht="17.25" customHeight="1">
      <c r="A157" s="12"/>
      <c r="B157" s="202" t="s">
        <v>287</v>
      </c>
      <c r="C157" s="196"/>
      <c r="D157" s="13" t="s">
        <v>419</v>
      </c>
      <c r="E157" s="14"/>
      <c r="F157" s="87"/>
      <c r="G157" s="72"/>
    </row>
    <row r="158" spans="1:7" ht="17.25" customHeight="1">
      <c r="A158" s="12"/>
      <c r="B158" s="202" t="s">
        <v>202</v>
      </c>
      <c r="C158" s="196"/>
      <c r="D158" s="69" t="s">
        <v>354</v>
      </c>
      <c r="E158" s="14"/>
      <c r="F158" s="87"/>
      <c r="G158" s="72"/>
    </row>
    <row r="159" spans="1:7" ht="17.25" customHeight="1">
      <c r="A159" s="12"/>
      <c r="B159" s="196" t="s">
        <v>378</v>
      </c>
      <c r="C159" s="197"/>
      <c r="D159" s="15" t="s">
        <v>353</v>
      </c>
      <c r="E159" s="16"/>
      <c r="F159" s="88"/>
      <c r="G159" s="73"/>
    </row>
    <row r="160" spans="1:7" ht="17.25" customHeight="1">
      <c r="A160" s="12"/>
      <c r="B160" s="196" t="s">
        <v>327</v>
      </c>
      <c r="C160" s="197"/>
      <c r="D160" s="69">
        <v>830272</v>
      </c>
      <c r="E160" s="16"/>
      <c r="F160" s="88"/>
      <c r="G160" s="73"/>
    </row>
    <row r="161" spans="1:7" ht="17.25" customHeight="1">
      <c r="A161" s="12"/>
      <c r="B161" s="201" t="s">
        <v>229</v>
      </c>
      <c r="C161" s="196"/>
      <c r="D161" s="15" t="s">
        <v>330</v>
      </c>
      <c r="E161" s="16"/>
      <c r="F161" s="88"/>
      <c r="G161" s="73"/>
    </row>
    <row r="162" spans="1:7" ht="17.25" customHeight="1">
      <c r="A162" s="12"/>
      <c r="B162" s="196" t="s">
        <v>395</v>
      </c>
      <c r="C162" s="197"/>
      <c r="D162" s="15" t="s">
        <v>328</v>
      </c>
      <c r="E162" s="16"/>
      <c r="F162" s="88"/>
      <c r="G162" s="73"/>
    </row>
    <row r="163" spans="1:7" ht="17.25" customHeight="1">
      <c r="A163" s="12"/>
      <c r="B163" s="196" t="s">
        <v>21</v>
      </c>
      <c r="C163" s="197"/>
      <c r="D163" s="18">
        <v>0</v>
      </c>
      <c r="E163" s="19"/>
      <c r="F163" s="88"/>
      <c r="G163" s="73"/>
    </row>
    <row r="164" spans="1:7" ht="17.25" customHeight="1">
      <c r="A164" s="12"/>
      <c r="B164" s="196" t="s">
        <v>147</v>
      </c>
      <c r="C164" s="197"/>
      <c r="D164" s="15" t="s">
        <v>191</v>
      </c>
      <c r="E164" s="16"/>
      <c r="F164" s="88"/>
      <c r="G164" s="73"/>
    </row>
    <row r="165" spans="1:7" ht="17.25" customHeight="1">
      <c r="A165" s="12"/>
      <c r="B165" s="196" t="s">
        <v>336</v>
      </c>
      <c r="C165" s="197"/>
      <c r="D165" s="15">
        <v>12</v>
      </c>
      <c r="E165" s="16"/>
      <c r="F165" s="88"/>
      <c r="G165" s="73"/>
    </row>
    <row r="166" spans="1:7" ht="17.25" customHeight="1">
      <c r="A166" s="12"/>
      <c r="B166" s="198" t="s">
        <v>426</v>
      </c>
      <c r="C166" s="199"/>
      <c r="D166" s="20">
        <v>600</v>
      </c>
      <c r="E166" s="21"/>
      <c r="F166" s="89"/>
      <c r="G166" s="74"/>
    </row>
    <row r="167" spans="1:7" s="118" customFormat="1" ht="33.75" customHeight="1">
      <c r="A167" s="22"/>
      <c r="B167" s="200" t="s">
        <v>33</v>
      </c>
      <c r="C167" s="200"/>
      <c r="D167" s="67" t="s">
        <v>3</v>
      </c>
      <c r="E167" s="68" t="s">
        <v>335</v>
      </c>
      <c r="F167" s="90" t="s">
        <v>315</v>
      </c>
      <c r="G167" s="26" t="s">
        <v>38</v>
      </c>
    </row>
    <row r="168" spans="1:7" ht="18" customHeight="1">
      <c r="A168" s="12"/>
      <c r="B168" s="31" t="s">
        <v>342</v>
      </c>
      <c r="C168" s="31"/>
      <c r="D168" s="32"/>
      <c r="E168" s="33"/>
      <c r="F168" s="96"/>
      <c r="G168" s="77"/>
    </row>
    <row r="169" spans="1:7" ht="26.25" customHeight="1">
      <c r="A169" s="12"/>
      <c r="B169" s="232" t="s">
        <v>111</v>
      </c>
      <c r="C169" s="210"/>
      <c r="D169" s="29" t="s">
        <v>163</v>
      </c>
      <c r="E169" s="30">
        <v>1</v>
      </c>
      <c r="F169" s="115"/>
      <c r="G169" s="76">
        <f>E169*F169</f>
        <v>0</v>
      </c>
    </row>
    <row r="170" spans="1:7" ht="17.25" customHeight="1">
      <c r="A170" s="12"/>
      <c r="B170" s="232" t="s">
        <v>411</v>
      </c>
      <c r="C170" s="210"/>
      <c r="D170" s="29" t="s">
        <v>163</v>
      </c>
      <c r="E170" s="30">
        <v>1</v>
      </c>
      <c r="F170" s="115"/>
      <c r="G170" s="76">
        <f>E170*F170</f>
        <v>0</v>
      </c>
    </row>
    <row r="171" spans="1:7" ht="18" customHeight="1">
      <c r="A171" s="12"/>
      <c r="B171" s="201" t="s">
        <v>13</v>
      </c>
      <c r="C171" s="196"/>
      <c r="D171" s="29" t="s">
        <v>163</v>
      </c>
      <c r="E171" s="30">
        <v>1</v>
      </c>
      <c r="F171" s="115"/>
      <c r="G171" s="76">
        <f>E171*F171</f>
        <v>0</v>
      </c>
    </row>
    <row r="172" spans="1:7" ht="26.25" customHeight="1">
      <c r="A172" s="12"/>
      <c r="B172" s="184" t="s">
        <v>516</v>
      </c>
      <c r="C172" s="185"/>
      <c r="D172" s="29" t="s">
        <v>163</v>
      </c>
      <c r="E172" s="30">
        <v>1</v>
      </c>
      <c r="F172" s="115"/>
      <c r="G172" s="76">
        <f>E172*F172</f>
        <v>0</v>
      </c>
    </row>
    <row r="173" spans="1:7" ht="18" customHeight="1">
      <c r="A173" s="50"/>
      <c r="B173" s="34" t="s">
        <v>340</v>
      </c>
      <c r="C173" s="31"/>
      <c r="D173" s="29" t="s">
        <v>163</v>
      </c>
      <c r="E173" s="30">
        <v>1</v>
      </c>
      <c r="F173" s="115"/>
      <c r="G173" s="76">
        <f>E173*F173</f>
        <v>0</v>
      </c>
    </row>
    <row r="174" spans="1:9" ht="21.75" customHeight="1">
      <c r="A174" s="51"/>
      <c r="B174" s="52"/>
      <c r="C174" s="52"/>
      <c r="D174" s="51"/>
      <c r="E174" s="186" t="s">
        <v>320</v>
      </c>
      <c r="F174" s="186"/>
      <c r="G174" s="78">
        <f>SUM(G169:G173)</f>
        <v>0</v>
      </c>
      <c r="I174" s="120"/>
    </row>
    <row r="175" spans="1:9" s="117" customFormat="1" ht="21.75" customHeight="1">
      <c r="A175" s="41"/>
      <c r="B175" s="42"/>
      <c r="C175" s="42"/>
      <c r="D175" s="41"/>
      <c r="E175" s="187" t="s">
        <v>280</v>
      </c>
      <c r="F175" s="188"/>
      <c r="G175" s="79">
        <f>SUM(G173:G173)</f>
        <v>0</v>
      </c>
      <c r="I175" s="121"/>
    </row>
    <row r="176" spans="1:9" s="117" customFormat="1" ht="21.75" customHeight="1">
      <c r="A176" s="41"/>
      <c r="B176" s="42"/>
      <c r="C176" s="42"/>
      <c r="D176" s="41"/>
      <c r="E176" s="216" t="s">
        <v>547</v>
      </c>
      <c r="F176" s="216"/>
      <c r="G176" s="79">
        <f>G174-G175</f>
        <v>0</v>
      </c>
      <c r="I176" s="121"/>
    </row>
    <row r="179" spans="1:7" ht="30.75" customHeight="1">
      <c r="A179" s="4" t="s">
        <v>76</v>
      </c>
      <c r="B179" s="5"/>
      <c r="C179" s="6"/>
      <c r="D179" s="203" t="s">
        <v>196</v>
      </c>
      <c r="E179" s="203"/>
      <c r="F179" s="86"/>
      <c r="G179" s="71"/>
    </row>
    <row r="180" spans="1:7" ht="18.75">
      <c r="A180" s="7">
        <v>8</v>
      </c>
      <c r="B180" s="8" t="s">
        <v>45</v>
      </c>
      <c r="C180" s="9" t="s">
        <v>467</v>
      </c>
      <c r="D180" s="10"/>
      <c r="E180" s="11"/>
      <c r="F180" s="86"/>
      <c r="G180" s="71"/>
    </row>
    <row r="181" spans="1:7" ht="17.25" customHeight="1">
      <c r="A181" s="66"/>
      <c r="B181" s="204" t="s">
        <v>91</v>
      </c>
      <c r="C181" s="205"/>
      <c r="D181" s="13" t="s">
        <v>468</v>
      </c>
      <c r="E181" s="14"/>
      <c r="F181" s="87"/>
      <c r="G181" s="72"/>
    </row>
    <row r="182" spans="1:7" ht="17.25" customHeight="1">
      <c r="A182" s="12"/>
      <c r="B182" s="202" t="s">
        <v>287</v>
      </c>
      <c r="C182" s="196"/>
      <c r="D182" s="13" t="s">
        <v>469</v>
      </c>
      <c r="E182" s="14"/>
      <c r="F182" s="87"/>
      <c r="G182" s="72"/>
    </row>
    <row r="183" spans="1:7" ht="17.25" customHeight="1">
      <c r="A183" s="12"/>
      <c r="B183" s="202" t="s">
        <v>202</v>
      </c>
      <c r="C183" s="196"/>
      <c r="D183" s="69" t="s">
        <v>470</v>
      </c>
      <c r="E183" s="14"/>
      <c r="F183" s="87"/>
      <c r="G183" s="72"/>
    </row>
    <row r="184" spans="1:7" ht="17.25" customHeight="1">
      <c r="A184" s="12"/>
      <c r="B184" s="196" t="s">
        <v>378</v>
      </c>
      <c r="C184" s="197"/>
      <c r="D184" s="15" t="s">
        <v>476</v>
      </c>
      <c r="E184" s="16"/>
      <c r="F184" s="88"/>
      <c r="G184" s="73"/>
    </row>
    <row r="185" spans="1:7" ht="17.25" customHeight="1">
      <c r="A185" s="12"/>
      <c r="B185" s="196" t="s">
        <v>327</v>
      </c>
      <c r="C185" s="197"/>
      <c r="D185" s="69" t="s">
        <v>471</v>
      </c>
      <c r="E185" s="16"/>
      <c r="F185" s="88"/>
      <c r="G185" s="73"/>
    </row>
    <row r="186" spans="1:7" ht="17.25" customHeight="1">
      <c r="A186" s="12"/>
      <c r="B186" s="201" t="s">
        <v>229</v>
      </c>
      <c r="C186" s="196"/>
      <c r="D186" s="15" t="s">
        <v>330</v>
      </c>
      <c r="E186" s="16"/>
      <c r="F186" s="88"/>
      <c r="G186" s="73"/>
    </row>
    <row r="187" spans="1:7" ht="17.25" customHeight="1">
      <c r="A187" s="12"/>
      <c r="B187" s="196" t="s">
        <v>395</v>
      </c>
      <c r="C187" s="197"/>
      <c r="D187" s="15">
        <v>2013</v>
      </c>
      <c r="E187" s="16"/>
      <c r="F187" s="88"/>
      <c r="G187" s="73"/>
    </row>
    <row r="188" spans="1:7" ht="17.25" customHeight="1">
      <c r="A188" s="12"/>
      <c r="B188" s="196" t="s">
        <v>21</v>
      </c>
      <c r="C188" s="197"/>
      <c r="D188" s="18">
        <v>2780</v>
      </c>
      <c r="E188" s="19"/>
      <c r="F188" s="88"/>
      <c r="G188" s="73"/>
    </row>
    <row r="189" spans="1:7" ht="17.25" customHeight="1">
      <c r="A189" s="12"/>
      <c r="B189" s="196" t="s">
        <v>147</v>
      </c>
      <c r="C189" s="197"/>
      <c r="D189" s="15" t="s">
        <v>128</v>
      </c>
      <c r="E189" s="16"/>
      <c r="F189" s="88"/>
      <c r="G189" s="73"/>
    </row>
    <row r="190" spans="1:7" ht="17.25" customHeight="1">
      <c r="A190" s="12"/>
      <c r="B190" s="196" t="s">
        <v>336</v>
      </c>
      <c r="C190" s="197"/>
      <c r="D190" s="15">
        <v>35</v>
      </c>
      <c r="E190" s="16"/>
      <c r="F190" s="88"/>
      <c r="G190" s="73"/>
    </row>
    <row r="191" spans="1:7" ht="17.25" customHeight="1">
      <c r="A191" s="12"/>
      <c r="B191" s="198" t="s">
        <v>426</v>
      </c>
      <c r="C191" s="199"/>
      <c r="D191" s="20">
        <v>900</v>
      </c>
      <c r="E191" s="21"/>
      <c r="F191" s="89"/>
      <c r="G191" s="74"/>
    </row>
    <row r="192" spans="1:7" s="118" customFormat="1" ht="33.75" customHeight="1">
      <c r="A192" s="22"/>
      <c r="B192" s="200" t="s">
        <v>33</v>
      </c>
      <c r="C192" s="200"/>
      <c r="D192" s="67" t="s">
        <v>3</v>
      </c>
      <c r="E192" s="68" t="s">
        <v>335</v>
      </c>
      <c r="F192" s="90" t="s">
        <v>315</v>
      </c>
      <c r="G192" s="26" t="s">
        <v>38</v>
      </c>
    </row>
    <row r="193" spans="1:7" ht="18" customHeight="1">
      <c r="A193" s="12"/>
      <c r="B193" s="31" t="s">
        <v>342</v>
      </c>
      <c r="C193" s="31"/>
      <c r="D193" s="32"/>
      <c r="E193" s="33"/>
      <c r="F193" s="96"/>
      <c r="G193" s="77"/>
    </row>
    <row r="194" spans="1:7" ht="26.25" customHeight="1">
      <c r="A194" s="12"/>
      <c r="B194" s="232" t="s">
        <v>111</v>
      </c>
      <c r="C194" s="210"/>
      <c r="D194" s="29" t="s">
        <v>163</v>
      </c>
      <c r="E194" s="30">
        <v>1</v>
      </c>
      <c r="F194" s="97"/>
      <c r="G194" s="76">
        <f>E194*F194</f>
        <v>0</v>
      </c>
    </row>
    <row r="195" spans="1:7" ht="17.25" customHeight="1">
      <c r="A195" s="12"/>
      <c r="B195" s="232" t="s">
        <v>411</v>
      </c>
      <c r="C195" s="210"/>
      <c r="D195" s="29" t="s">
        <v>163</v>
      </c>
      <c r="E195" s="30">
        <v>1</v>
      </c>
      <c r="F195" s="97"/>
      <c r="G195" s="76">
        <f>E195*F195</f>
        <v>0</v>
      </c>
    </row>
    <row r="196" spans="1:7" ht="18" customHeight="1">
      <c r="A196" s="12"/>
      <c r="B196" s="201" t="s">
        <v>13</v>
      </c>
      <c r="C196" s="196"/>
      <c r="D196" s="29" t="s">
        <v>163</v>
      </c>
      <c r="E196" s="30">
        <v>1</v>
      </c>
      <c r="F196" s="97"/>
      <c r="G196" s="76">
        <f>E196*F196</f>
        <v>0</v>
      </c>
    </row>
    <row r="197" spans="1:7" ht="26.25" customHeight="1">
      <c r="A197" s="12"/>
      <c r="B197" s="184" t="s">
        <v>516</v>
      </c>
      <c r="C197" s="185"/>
      <c r="D197" s="29" t="s">
        <v>163</v>
      </c>
      <c r="E197" s="30">
        <v>1</v>
      </c>
      <c r="F197" s="97"/>
      <c r="G197" s="76">
        <f>E197*F197</f>
        <v>0</v>
      </c>
    </row>
    <row r="198" spans="1:7" ht="18" customHeight="1">
      <c r="A198" s="50"/>
      <c r="B198" s="34" t="s">
        <v>340</v>
      </c>
      <c r="C198" s="31"/>
      <c r="D198" s="29" t="s">
        <v>163</v>
      </c>
      <c r="E198" s="30">
        <v>1</v>
      </c>
      <c r="F198" s="97"/>
      <c r="G198" s="76">
        <f>E198*F198</f>
        <v>0</v>
      </c>
    </row>
    <row r="199" spans="1:9" ht="21.75" customHeight="1">
      <c r="A199" s="51"/>
      <c r="B199" s="52"/>
      <c r="C199" s="52"/>
      <c r="D199" s="51"/>
      <c r="E199" s="186" t="s">
        <v>320</v>
      </c>
      <c r="F199" s="186"/>
      <c r="G199" s="78">
        <f>SUM(G194:G198)</f>
        <v>0</v>
      </c>
      <c r="I199" s="120"/>
    </row>
    <row r="200" spans="1:9" s="117" customFormat="1" ht="21.75" customHeight="1">
      <c r="A200" s="41"/>
      <c r="B200" s="42"/>
      <c r="C200" s="42"/>
      <c r="D200" s="41"/>
      <c r="E200" s="187" t="s">
        <v>280</v>
      </c>
      <c r="F200" s="188"/>
      <c r="G200" s="79">
        <f>SUM(G198:G198)</f>
        <v>0</v>
      </c>
      <c r="I200" s="121"/>
    </row>
    <row r="201" spans="1:9" s="117" customFormat="1" ht="21.75" customHeight="1">
      <c r="A201" s="41"/>
      <c r="B201" s="42"/>
      <c r="C201" s="42"/>
      <c r="D201" s="41"/>
      <c r="E201" s="216" t="s">
        <v>547</v>
      </c>
      <c r="F201" s="216"/>
      <c r="G201" s="79">
        <f>G199-G200</f>
        <v>0</v>
      </c>
      <c r="I201" s="121"/>
    </row>
    <row r="204" spans="1:7" ht="30.75" customHeight="1">
      <c r="A204" s="4" t="s">
        <v>76</v>
      </c>
      <c r="B204" s="5"/>
      <c r="C204" s="6"/>
      <c r="D204" s="203" t="s">
        <v>196</v>
      </c>
      <c r="E204" s="203"/>
      <c r="F204" s="86"/>
      <c r="G204" s="71"/>
    </row>
    <row r="205" spans="1:7" ht="18.75">
      <c r="A205" s="7">
        <v>9</v>
      </c>
      <c r="B205" s="8" t="s">
        <v>45</v>
      </c>
      <c r="C205" s="9" t="s">
        <v>472</v>
      </c>
      <c r="D205" s="10"/>
      <c r="E205" s="11"/>
      <c r="F205" s="86"/>
      <c r="G205" s="71"/>
    </row>
    <row r="206" spans="1:7" ht="17.25" customHeight="1">
      <c r="A206" s="12"/>
      <c r="B206" s="204" t="s">
        <v>91</v>
      </c>
      <c r="C206" s="205"/>
      <c r="D206" s="13" t="s">
        <v>167</v>
      </c>
      <c r="E206" s="14"/>
      <c r="F206" s="87"/>
      <c r="G206" s="72"/>
    </row>
    <row r="207" spans="1:7" ht="17.25" customHeight="1">
      <c r="A207" s="12"/>
      <c r="B207" s="202" t="s">
        <v>287</v>
      </c>
      <c r="C207" s="196"/>
      <c r="D207" s="13" t="s">
        <v>473</v>
      </c>
      <c r="E207" s="14"/>
      <c r="F207" s="87"/>
      <c r="G207" s="72"/>
    </row>
    <row r="208" spans="1:7" ht="17.25" customHeight="1">
      <c r="A208" s="12"/>
      <c r="B208" s="202" t="s">
        <v>202</v>
      </c>
      <c r="C208" s="196"/>
      <c r="D208" s="13" t="s">
        <v>474</v>
      </c>
      <c r="E208" s="14"/>
      <c r="F208" s="87"/>
      <c r="G208" s="72"/>
    </row>
    <row r="209" spans="1:7" ht="17.25" customHeight="1">
      <c r="A209" s="12"/>
      <c r="B209" s="196" t="s">
        <v>378</v>
      </c>
      <c r="C209" s="197"/>
      <c r="D209" s="15"/>
      <c r="E209" s="16"/>
      <c r="F209" s="88"/>
      <c r="G209" s="73"/>
    </row>
    <row r="210" spans="1:7" ht="17.25" customHeight="1">
      <c r="A210" s="12"/>
      <c r="B210" s="196" t="s">
        <v>327</v>
      </c>
      <c r="C210" s="197"/>
      <c r="D210" s="15" t="s">
        <v>475</v>
      </c>
      <c r="E210" s="16"/>
      <c r="F210" s="88"/>
      <c r="G210" s="73"/>
    </row>
    <row r="211" spans="1:7" ht="17.25" customHeight="1">
      <c r="A211" s="12"/>
      <c r="B211" s="201" t="s">
        <v>229</v>
      </c>
      <c r="C211" s="196"/>
      <c r="D211" s="15" t="s">
        <v>330</v>
      </c>
      <c r="E211" s="16"/>
      <c r="F211" s="88"/>
      <c r="G211" s="73"/>
    </row>
    <row r="212" spans="1:7" ht="17.25" customHeight="1">
      <c r="A212" s="12"/>
      <c r="B212" s="196" t="s">
        <v>395</v>
      </c>
      <c r="C212" s="197"/>
      <c r="D212" s="15">
        <v>2013</v>
      </c>
      <c r="E212" s="16"/>
      <c r="F212" s="88"/>
      <c r="G212" s="73"/>
    </row>
    <row r="213" spans="1:7" ht="17.25" customHeight="1">
      <c r="A213" s="12"/>
      <c r="B213" s="196" t="s">
        <v>21</v>
      </c>
      <c r="C213" s="197"/>
      <c r="D213" s="18">
        <v>4500</v>
      </c>
      <c r="E213" s="19"/>
      <c r="F213" s="88"/>
      <c r="G213" s="73"/>
    </row>
    <row r="214" spans="1:7" ht="17.25" customHeight="1">
      <c r="A214" s="12"/>
      <c r="B214" s="196" t="s">
        <v>147</v>
      </c>
      <c r="C214" s="197"/>
      <c r="D214" s="15" t="s">
        <v>128</v>
      </c>
      <c r="E214" s="16"/>
      <c r="F214" s="88"/>
      <c r="G214" s="73"/>
    </row>
    <row r="215" spans="1:7" ht="17.25" customHeight="1">
      <c r="A215" s="12"/>
      <c r="B215" s="196" t="s">
        <v>336</v>
      </c>
      <c r="C215" s="197"/>
      <c r="D215" s="15">
        <v>62</v>
      </c>
      <c r="E215" s="16"/>
      <c r="F215" s="88"/>
      <c r="G215" s="73"/>
    </row>
    <row r="216" spans="1:7" ht="17.25" customHeight="1">
      <c r="A216" s="12"/>
      <c r="B216" s="198" t="s">
        <v>426</v>
      </c>
      <c r="C216" s="199"/>
      <c r="D216" s="20">
        <v>3261</v>
      </c>
      <c r="E216" s="21"/>
      <c r="F216" s="89"/>
      <c r="G216" s="74"/>
    </row>
    <row r="217" spans="1:10" s="118" customFormat="1" ht="33.75" customHeight="1">
      <c r="A217" s="22"/>
      <c r="B217" s="200" t="s">
        <v>33</v>
      </c>
      <c r="C217" s="200"/>
      <c r="D217" s="23" t="s">
        <v>3</v>
      </c>
      <c r="E217" s="24" t="s">
        <v>335</v>
      </c>
      <c r="F217" s="25" t="s">
        <v>315</v>
      </c>
      <c r="G217" s="26" t="s">
        <v>38</v>
      </c>
      <c r="J217" s="119"/>
    </row>
    <row r="218" spans="1:7" ht="18" customHeight="1">
      <c r="A218" s="12"/>
      <c r="B218" s="31" t="s">
        <v>342</v>
      </c>
      <c r="C218" s="31"/>
      <c r="D218" s="32"/>
      <c r="E218" s="33"/>
      <c r="F218" s="96"/>
      <c r="G218" s="77"/>
    </row>
    <row r="219" spans="1:9" ht="26.25" customHeight="1">
      <c r="A219" s="12"/>
      <c r="B219" s="232" t="s">
        <v>111</v>
      </c>
      <c r="C219" s="210"/>
      <c r="D219" s="29" t="s">
        <v>163</v>
      </c>
      <c r="E219" s="30">
        <v>1</v>
      </c>
      <c r="F219" s="97"/>
      <c r="G219" s="76">
        <f>E219*F219</f>
        <v>0</v>
      </c>
      <c r="I219" s="117"/>
    </row>
    <row r="220" spans="1:9" ht="17.25" customHeight="1">
      <c r="A220" s="12"/>
      <c r="B220" s="232" t="s">
        <v>411</v>
      </c>
      <c r="C220" s="210"/>
      <c r="D220" s="29" t="s">
        <v>163</v>
      </c>
      <c r="E220" s="30">
        <v>1</v>
      </c>
      <c r="F220" s="97"/>
      <c r="G220" s="76">
        <f>E220*F220</f>
        <v>0</v>
      </c>
      <c r="I220" s="117"/>
    </row>
    <row r="221" spans="1:9" ht="18" customHeight="1">
      <c r="A221" s="12"/>
      <c r="B221" s="201" t="s">
        <v>13</v>
      </c>
      <c r="C221" s="196"/>
      <c r="D221" s="29" t="s">
        <v>163</v>
      </c>
      <c r="E221" s="30">
        <v>1</v>
      </c>
      <c r="F221" s="97"/>
      <c r="G221" s="76">
        <f>E221*F221</f>
        <v>0</v>
      </c>
      <c r="I221" s="117"/>
    </row>
    <row r="222" spans="1:7" ht="26.25" customHeight="1">
      <c r="A222" s="12"/>
      <c r="B222" s="184" t="s">
        <v>516</v>
      </c>
      <c r="C222" s="185"/>
      <c r="D222" s="29" t="s">
        <v>163</v>
      </c>
      <c r="E222" s="30">
        <v>1</v>
      </c>
      <c r="F222" s="97"/>
      <c r="G222" s="76">
        <f>E222*F222</f>
        <v>0</v>
      </c>
    </row>
    <row r="223" spans="1:7" s="117" customFormat="1" ht="18" customHeight="1">
      <c r="A223" s="40"/>
      <c r="B223" s="34" t="s">
        <v>340</v>
      </c>
      <c r="C223" s="39"/>
      <c r="D223" s="36" t="s">
        <v>163</v>
      </c>
      <c r="E223" s="37">
        <v>1</v>
      </c>
      <c r="F223" s="97"/>
      <c r="G223" s="81">
        <f>E223*F223</f>
        <v>0</v>
      </c>
    </row>
    <row r="224" spans="1:9" ht="21.75" customHeight="1">
      <c r="A224" s="51"/>
      <c r="B224" s="52"/>
      <c r="C224" s="52"/>
      <c r="D224" s="51"/>
      <c r="E224" s="186" t="s">
        <v>320</v>
      </c>
      <c r="F224" s="186"/>
      <c r="G224" s="78">
        <f>SUM(G219:G223)</f>
        <v>0</v>
      </c>
      <c r="I224" s="120"/>
    </row>
    <row r="225" spans="1:9" s="117" customFormat="1" ht="21.75" customHeight="1">
      <c r="A225" s="41"/>
      <c r="B225" s="42"/>
      <c r="C225" s="42"/>
      <c r="D225" s="41"/>
      <c r="E225" s="187" t="s">
        <v>280</v>
      </c>
      <c r="F225" s="188"/>
      <c r="G225" s="79">
        <f>SUM(G223:G223)</f>
        <v>0</v>
      </c>
      <c r="I225" s="121"/>
    </row>
    <row r="226" spans="1:9" s="117" customFormat="1" ht="21.75" customHeight="1">
      <c r="A226" s="41"/>
      <c r="B226" s="42"/>
      <c r="C226" s="42"/>
      <c r="D226" s="41"/>
      <c r="E226" s="216" t="s">
        <v>547</v>
      </c>
      <c r="F226" s="216"/>
      <c r="G226" s="79">
        <f>G224-G225</f>
        <v>0</v>
      </c>
      <c r="I226" s="121"/>
    </row>
    <row r="229" spans="1:10" s="125" customFormat="1" ht="24.75" customHeight="1">
      <c r="A229" s="213" t="s">
        <v>97</v>
      </c>
      <c r="B229" s="214"/>
      <c r="C229" s="214"/>
      <c r="D229" s="214"/>
      <c r="E229" s="215"/>
      <c r="F229" s="124"/>
      <c r="G229" s="105">
        <f>G24+G49+G74+G99+G124+G149+G174+G199+G224</f>
        <v>0</v>
      </c>
      <c r="J229" s="126"/>
    </row>
    <row r="230" spans="1:10" s="125" customFormat="1" ht="27" customHeight="1">
      <c r="A230" s="213" t="s">
        <v>258</v>
      </c>
      <c r="B230" s="214"/>
      <c r="C230" s="214"/>
      <c r="D230" s="214"/>
      <c r="E230" s="215"/>
      <c r="F230" s="124"/>
      <c r="G230" s="105">
        <f>G25+G50+G75+G100+G125+G150+G175+G200+G225</f>
        <v>0</v>
      </c>
      <c r="J230" s="126"/>
    </row>
    <row r="231" spans="1:10" s="125" customFormat="1" ht="27" customHeight="1">
      <c r="A231" s="213" t="s">
        <v>551</v>
      </c>
      <c r="B231" s="214"/>
      <c r="C231" s="214"/>
      <c r="D231" s="214"/>
      <c r="E231" s="215"/>
      <c r="F231" s="124"/>
      <c r="G231" s="105">
        <f>G26+G51+G76+G101+G126+G151+G176+G201+G226</f>
        <v>0</v>
      </c>
      <c r="J231" s="126"/>
    </row>
    <row r="232" spans="1:10" s="125" customFormat="1" ht="23.25" customHeight="1">
      <c r="A232" s="55"/>
      <c r="B232" s="56"/>
      <c r="C232" s="56"/>
      <c r="D232" s="56"/>
      <c r="E232" s="56"/>
      <c r="F232" s="57"/>
      <c r="G232" s="58"/>
      <c r="J232" s="126"/>
    </row>
    <row r="233" spans="1:10" s="125" customFormat="1" ht="23.25" customHeight="1">
      <c r="A233" s="55"/>
      <c r="B233" s="56"/>
      <c r="C233" s="56"/>
      <c r="D233" s="56"/>
      <c r="E233" s="56"/>
      <c r="F233" s="57"/>
      <c r="G233" s="58"/>
      <c r="J233" s="126"/>
    </row>
    <row r="234" spans="1:10" ht="23.25" customHeight="1">
      <c r="A234" s="101" t="s">
        <v>227</v>
      </c>
      <c r="F234" s="84"/>
      <c r="G234" s="84"/>
      <c r="J234" s="117"/>
    </row>
    <row r="235" spans="1:10" ht="33" customHeight="1">
      <c r="A235" s="218" t="s">
        <v>515</v>
      </c>
      <c r="B235" s="218"/>
      <c r="C235" s="218"/>
      <c r="D235" s="218"/>
      <c r="E235" s="218"/>
      <c r="F235" s="218"/>
      <c r="G235" s="218"/>
      <c r="J235" s="117"/>
    </row>
    <row r="236" spans="1:10" s="125" customFormat="1" ht="23.25" customHeight="1">
      <c r="A236" s="55"/>
      <c r="B236" s="56"/>
      <c r="C236" s="56"/>
      <c r="D236" s="56"/>
      <c r="E236" s="56"/>
      <c r="F236" s="57"/>
      <c r="G236" s="58"/>
      <c r="J236" s="126"/>
    </row>
    <row r="237" spans="1:10" s="125" customFormat="1" ht="23.25" customHeight="1">
      <c r="A237" s="55"/>
      <c r="B237" s="56"/>
      <c r="C237" s="56"/>
      <c r="D237" s="56"/>
      <c r="E237" s="56"/>
      <c r="F237" s="57"/>
      <c r="G237" s="58"/>
      <c r="J237" s="126"/>
    </row>
    <row r="238" spans="1:10" s="125" customFormat="1" ht="23.25" customHeight="1">
      <c r="A238" s="55"/>
      <c r="B238" s="56"/>
      <c r="C238" s="56"/>
      <c r="D238" s="56"/>
      <c r="E238" s="56"/>
      <c r="F238" s="57"/>
      <c r="G238" s="58"/>
      <c r="J238" s="126"/>
    </row>
    <row r="239" spans="1:10" ht="16.5" customHeight="1">
      <c r="A239" s="230"/>
      <c r="B239" s="230"/>
      <c r="C239" s="60"/>
      <c r="D239" s="219" t="s">
        <v>314</v>
      </c>
      <c r="E239" s="219"/>
      <c r="F239" s="219"/>
      <c r="G239" s="219"/>
      <c r="J239" s="117"/>
    </row>
    <row r="240" spans="1:10" ht="16.5" customHeight="1">
      <c r="A240" s="59"/>
      <c r="B240" s="59"/>
      <c r="C240" s="60"/>
      <c r="E240" s="61"/>
      <c r="F240" s="84"/>
      <c r="G240" s="82"/>
      <c r="J240" s="117"/>
    </row>
    <row r="241" spans="1:10" ht="16.5" customHeight="1">
      <c r="A241" s="59"/>
      <c r="B241" s="59"/>
      <c r="C241" s="60"/>
      <c r="E241" s="61"/>
      <c r="F241" s="84"/>
      <c r="G241" s="82"/>
      <c r="J241" s="117"/>
    </row>
    <row r="242" spans="1:7" ht="16.5" customHeight="1">
      <c r="A242" s="62"/>
      <c r="D242" s="63"/>
      <c r="E242" s="64"/>
      <c r="F242" s="83"/>
      <c r="G242" s="83"/>
    </row>
    <row r="243" spans="1:7" ht="16.5" customHeight="1">
      <c r="A243" s="62"/>
      <c r="B243" s="62"/>
      <c r="C243" s="61" t="s">
        <v>153</v>
      </c>
      <c r="D243" s="217" t="s">
        <v>403</v>
      </c>
      <c r="E243" s="217"/>
      <c r="F243" s="217"/>
      <c r="G243" s="217"/>
    </row>
    <row r="244" spans="6:7" s="117" customFormat="1" ht="12.75">
      <c r="F244" s="84"/>
      <c r="G244" s="84"/>
    </row>
  </sheetData>
  <sheetProtection password="DF93" sheet="1" selectLockedCells="1"/>
  <mergeCells count="188">
    <mergeCell ref="B197:C197"/>
    <mergeCell ref="E199:F199"/>
    <mergeCell ref="E200:F200"/>
    <mergeCell ref="E201:F201"/>
    <mergeCell ref="B187:C187"/>
    <mergeCell ref="B188:C188"/>
    <mergeCell ref="B189:C189"/>
    <mergeCell ref="B190:C190"/>
    <mergeCell ref="B191:C191"/>
    <mergeCell ref="B192:C192"/>
    <mergeCell ref="B194:C194"/>
    <mergeCell ref="B195:C195"/>
    <mergeCell ref="B196:C196"/>
    <mergeCell ref="E100:F100"/>
    <mergeCell ref="E101:F101"/>
    <mergeCell ref="E99:F99"/>
    <mergeCell ref="B112:C112"/>
    <mergeCell ref="B122:C122"/>
    <mergeCell ref="B131:C131"/>
    <mergeCell ref="B114:C114"/>
    <mergeCell ref="D79:E79"/>
    <mergeCell ref="E74:F74"/>
    <mergeCell ref="E75:F75"/>
    <mergeCell ref="E76:F76"/>
    <mergeCell ref="D54:E54"/>
    <mergeCell ref="E49:F49"/>
    <mergeCell ref="E50:F50"/>
    <mergeCell ref="E51:F51"/>
    <mergeCell ref="D29:E29"/>
    <mergeCell ref="B8:C8"/>
    <mergeCell ref="B9:C9"/>
    <mergeCell ref="B11:C11"/>
    <mergeCell ref="B22:C22"/>
    <mergeCell ref="B20:C20"/>
    <mergeCell ref="B19:C19"/>
    <mergeCell ref="E26:F26"/>
    <mergeCell ref="E24:F24"/>
    <mergeCell ref="E25:F25"/>
    <mergeCell ref="A2:G2"/>
    <mergeCell ref="D4:E4"/>
    <mergeCell ref="B16:C16"/>
    <mergeCell ref="B12:C12"/>
    <mergeCell ref="B13:C13"/>
    <mergeCell ref="B10:C10"/>
    <mergeCell ref="B15:C15"/>
    <mergeCell ref="B14:C14"/>
    <mergeCell ref="B6:C6"/>
    <mergeCell ref="B7:C7"/>
    <mergeCell ref="B17:C17"/>
    <mergeCell ref="B21:C21"/>
    <mergeCell ref="B35:C35"/>
    <mergeCell ref="B36:C36"/>
    <mergeCell ref="B31:C31"/>
    <mergeCell ref="B47:C47"/>
    <mergeCell ref="B32:C32"/>
    <mergeCell ref="B33:C33"/>
    <mergeCell ref="B34:C34"/>
    <mergeCell ref="B37:C37"/>
    <mergeCell ref="B38:C38"/>
    <mergeCell ref="B39:C39"/>
    <mergeCell ref="B40:C40"/>
    <mergeCell ref="B41:C41"/>
    <mergeCell ref="B42:C42"/>
    <mergeCell ref="B46:C46"/>
    <mergeCell ref="B44:C44"/>
    <mergeCell ref="B45:C45"/>
    <mergeCell ref="B83:C83"/>
    <mergeCell ref="B65:C65"/>
    <mergeCell ref="B66:C66"/>
    <mergeCell ref="B59:C59"/>
    <mergeCell ref="B60:C60"/>
    <mergeCell ref="B61:C61"/>
    <mergeCell ref="B63:C63"/>
    <mergeCell ref="B56:C56"/>
    <mergeCell ref="B57:C57"/>
    <mergeCell ref="B58:C58"/>
    <mergeCell ref="B84:C84"/>
    <mergeCell ref="B67:C67"/>
    <mergeCell ref="B71:C71"/>
    <mergeCell ref="B69:C69"/>
    <mergeCell ref="B82:C82"/>
    <mergeCell ref="B70:C70"/>
    <mergeCell ref="B72:C72"/>
    <mergeCell ref="B94:C94"/>
    <mergeCell ref="B95:C95"/>
    <mergeCell ref="B85:C85"/>
    <mergeCell ref="B86:C86"/>
    <mergeCell ref="B87:C87"/>
    <mergeCell ref="B88:C88"/>
    <mergeCell ref="B96:C96"/>
    <mergeCell ref="B113:C113"/>
    <mergeCell ref="B64:C64"/>
    <mergeCell ref="B62:C62"/>
    <mergeCell ref="B89:C89"/>
    <mergeCell ref="B90:C90"/>
    <mergeCell ref="B91:C91"/>
    <mergeCell ref="B92:C92"/>
    <mergeCell ref="B81:C81"/>
    <mergeCell ref="B97:C97"/>
    <mergeCell ref="B106:C106"/>
    <mergeCell ref="B107:C107"/>
    <mergeCell ref="B108:C108"/>
    <mergeCell ref="B109:C109"/>
    <mergeCell ref="B110:C110"/>
    <mergeCell ref="B111:C111"/>
    <mergeCell ref="B115:C115"/>
    <mergeCell ref="B116:C116"/>
    <mergeCell ref="B117:C117"/>
    <mergeCell ref="B121:C121"/>
    <mergeCell ref="B119:C119"/>
    <mergeCell ref="B120:C120"/>
    <mergeCell ref="B137:C137"/>
    <mergeCell ref="B138:C138"/>
    <mergeCell ref="B139:C139"/>
    <mergeCell ref="B132:C132"/>
    <mergeCell ref="B133:C133"/>
    <mergeCell ref="B134:C134"/>
    <mergeCell ref="B135:C135"/>
    <mergeCell ref="B136:C136"/>
    <mergeCell ref="B147:C147"/>
    <mergeCell ref="B141:C141"/>
    <mergeCell ref="B142:C142"/>
    <mergeCell ref="B144:C144"/>
    <mergeCell ref="B145:C145"/>
    <mergeCell ref="B146:C146"/>
    <mergeCell ref="B159:C159"/>
    <mergeCell ref="B158:C158"/>
    <mergeCell ref="B156:C156"/>
    <mergeCell ref="B160:C160"/>
    <mergeCell ref="A239:B239"/>
    <mergeCell ref="D239:G239"/>
    <mergeCell ref="B172:C172"/>
    <mergeCell ref="B170:C170"/>
    <mergeCell ref="B165:C165"/>
    <mergeCell ref="B164:C164"/>
    <mergeCell ref="B169:C169"/>
    <mergeCell ref="B171:C171"/>
    <mergeCell ref="B167:C167"/>
    <mergeCell ref="E124:F124"/>
    <mergeCell ref="B166:C166"/>
    <mergeCell ref="D104:E104"/>
    <mergeCell ref="B163:C163"/>
    <mergeCell ref="B162:C162"/>
    <mergeCell ref="B140:C140"/>
    <mergeCell ref="D154:E154"/>
    <mergeCell ref="B157:C157"/>
    <mergeCell ref="B161:C161"/>
    <mergeCell ref="E125:F125"/>
    <mergeCell ref="E126:F126"/>
    <mergeCell ref="D243:G243"/>
    <mergeCell ref="D129:E129"/>
    <mergeCell ref="E151:F151"/>
    <mergeCell ref="E174:F174"/>
    <mergeCell ref="E175:F175"/>
    <mergeCell ref="E176:F176"/>
    <mergeCell ref="E149:F149"/>
    <mergeCell ref="E150:F150"/>
    <mergeCell ref="A231:E231"/>
    <mergeCell ref="D179:E179"/>
    <mergeCell ref="B181:C181"/>
    <mergeCell ref="B182:C182"/>
    <mergeCell ref="B183:C183"/>
    <mergeCell ref="B184:C184"/>
    <mergeCell ref="B185:C185"/>
    <mergeCell ref="B186:C186"/>
    <mergeCell ref="D204:E204"/>
    <mergeCell ref="B206:C206"/>
    <mergeCell ref="B207:C207"/>
    <mergeCell ref="B208:C208"/>
    <mergeCell ref="B209:C209"/>
    <mergeCell ref="B210:C210"/>
    <mergeCell ref="E224:F224"/>
    <mergeCell ref="B211:C211"/>
    <mergeCell ref="B212:C212"/>
    <mergeCell ref="B213:C213"/>
    <mergeCell ref="B214:C214"/>
    <mergeCell ref="B215:C215"/>
    <mergeCell ref="B216:C216"/>
    <mergeCell ref="A235:G235"/>
    <mergeCell ref="E225:F225"/>
    <mergeCell ref="E226:F226"/>
    <mergeCell ref="A229:E229"/>
    <mergeCell ref="A230:E230"/>
    <mergeCell ref="B217:C217"/>
    <mergeCell ref="B219:C219"/>
    <mergeCell ref="B220:C220"/>
    <mergeCell ref="B221:C221"/>
    <mergeCell ref="B222:C222"/>
  </mergeCells>
  <printOptions/>
  <pageMargins left="0.7086614173228347" right="0.5511811023622047" top="1.299212598425197" bottom="0.4724409448818898" header="0.5118110236220472" footer="0.4724409448818898"/>
  <pageSetup horizontalDpi="600" verticalDpi="600" orientation="portrait" paperSize="9" scale="90" r:id="rId1"/>
  <headerFooter scaleWithDoc="0" alignWithMargins="0">
    <oddHeader>&amp;LČISTOĆA d.o.o.
Stjepana Radića 33
23000 Zadar
&amp;C&amp;A</oddHeader>
  </headerFooter>
  <rowBreaks count="10" manualBreakCount="10">
    <brk id="2" max="6" man="1"/>
    <brk id="26" max="6" man="1"/>
    <brk id="51" max="6" man="1"/>
    <brk id="76" max="6" man="1"/>
    <brk id="101" max="6" man="1"/>
    <brk id="126" max="6" man="1"/>
    <brk id="151" max="6" man="1"/>
    <brk id="176" max="6" man="1"/>
    <brk id="201" max="6" man="1"/>
    <brk id="226" max="6" man="1"/>
  </rowBreaks>
  <ignoredErrors>
    <ignoredError sqref="D62 D87 D112 D137 D162" numberStoredAsText="1"/>
  </ignoredErrors>
</worksheet>
</file>

<file path=xl/worksheets/sheet5.xml><?xml version="1.0" encoding="utf-8"?>
<worksheet xmlns="http://schemas.openxmlformats.org/spreadsheetml/2006/main" xmlns:r="http://schemas.openxmlformats.org/officeDocument/2006/relationships">
  <dimension ref="A1:J122"/>
  <sheetViews>
    <sheetView zoomScale="90" zoomScaleNormal="90" workbookViewId="0" topLeftCell="A1">
      <selection activeCell="F24" sqref="F24"/>
    </sheetView>
  </sheetViews>
  <sheetFormatPr defaultColWidth="9.140625" defaultRowHeight="12.75"/>
  <cols>
    <col min="1" max="1" width="5.8515625" style="2" customWidth="1"/>
    <col min="2" max="2" width="10.8515625" style="2" customWidth="1"/>
    <col min="3" max="3" width="24.421875" style="2" customWidth="1"/>
    <col min="4" max="4" width="14.140625" style="2" customWidth="1"/>
    <col min="5" max="5" width="11.28125" style="2" customWidth="1"/>
    <col min="6" max="6" width="14.8515625" style="70" customWidth="1"/>
    <col min="7" max="7" width="12.57421875" style="70" customWidth="1"/>
    <col min="8" max="16384" width="9.140625" style="2" customWidth="1"/>
  </cols>
  <sheetData>
    <row r="1" spans="1:6" ht="12.75">
      <c r="A1" s="1"/>
      <c r="E1" s="3"/>
      <c r="F1" s="84"/>
    </row>
    <row r="2" spans="1:10" ht="270.75" customHeight="1">
      <c r="A2" s="229" t="s">
        <v>115</v>
      </c>
      <c r="B2" s="229"/>
      <c r="C2" s="229"/>
      <c r="D2" s="229"/>
      <c r="E2" s="229"/>
      <c r="F2" s="229"/>
      <c r="G2" s="229"/>
      <c r="J2" s="117"/>
    </row>
    <row r="3" spans="6:10" ht="12.75">
      <c r="F3" s="84"/>
      <c r="J3" s="117"/>
    </row>
    <row r="4" spans="1:7" ht="30.75" customHeight="1">
      <c r="A4" s="4" t="s">
        <v>76</v>
      </c>
      <c r="B4" s="5"/>
      <c r="C4" s="6"/>
      <c r="D4" s="203" t="s">
        <v>196</v>
      </c>
      <c r="E4" s="203"/>
      <c r="F4" s="86"/>
      <c r="G4" s="71"/>
    </row>
    <row r="5" spans="1:7" ht="18.75">
      <c r="A5" s="7">
        <v>1</v>
      </c>
      <c r="B5" s="8" t="s">
        <v>45</v>
      </c>
      <c r="C5" s="9" t="s">
        <v>390</v>
      </c>
      <c r="D5" s="10"/>
      <c r="E5" s="11"/>
      <c r="F5" s="86"/>
      <c r="G5" s="71"/>
    </row>
    <row r="6" spans="1:7" ht="17.25" customHeight="1">
      <c r="A6" s="12"/>
      <c r="B6" s="204" t="s">
        <v>91</v>
      </c>
      <c r="C6" s="205"/>
      <c r="D6" s="13" t="s">
        <v>218</v>
      </c>
      <c r="E6" s="14"/>
      <c r="F6" s="87"/>
      <c r="G6" s="72"/>
    </row>
    <row r="7" spans="1:7" ht="17.25" customHeight="1">
      <c r="A7" s="12"/>
      <c r="B7" s="202" t="s">
        <v>287</v>
      </c>
      <c r="C7" s="196"/>
      <c r="D7" s="13" t="s">
        <v>226</v>
      </c>
      <c r="E7" s="14"/>
      <c r="F7" s="87"/>
      <c r="G7" s="72"/>
    </row>
    <row r="8" spans="1:7" ht="17.25" customHeight="1">
      <c r="A8" s="12"/>
      <c r="B8" s="202" t="s">
        <v>202</v>
      </c>
      <c r="C8" s="196"/>
      <c r="D8" s="65" t="s">
        <v>305</v>
      </c>
      <c r="E8" s="14"/>
      <c r="F8" s="87"/>
      <c r="G8" s="72"/>
    </row>
    <row r="9" spans="1:7" ht="17.25" customHeight="1">
      <c r="A9" s="12"/>
      <c r="B9" s="196" t="s">
        <v>378</v>
      </c>
      <c r="C9" s="202"/>
      <c r="D9" s="122" t="s">
        <v>203</v>
      </c>
      <c r="E9" s="16"/>
      <c r="F9" s="88"/>
      <c r="G9" s="73"/>
    </row>
    <row r="10" spans="1:7" ht="17.25" customHeight="1">
      <c r="A10" s="12"/>
      <c r="B10" s="196" t="s">
        <v>327</v>
      </c>
      <c r="C10" s="197"/>
      <c r="D10" s="122" t="s">
        <v>281</v>
      </c>
      <c r="E10" s="16"/>
      <c r="F10" s="88"/>
      <c r="G10" s="73"/>
    </row>
    <row r="11" spans="1:7" ht="17.25" customHeight="1">
      <c r="A11" s="12"/>
      <c r="B11" s="201" t="s">
        <v>229</v>
      </c>
      <c r="C11" s="196"/>
      <c r="D11" s="123"/>
      <c r="E11" s="16"/>
      <c r="F11" s="88"/>
      <c r="G11" s="73"/>
    </row>
    <row r="12" spans="1:7" ht="17.25" customHeight="1">
      <c r="A12" s="12"/>
      <c r="B12" s="196" t="s">
        <v>395</v>
      </c>
      <c r="C12" s="197"/>
      <c r="D12" s="53" t="s">
        <v>53</v>
      </c>
      <c r="E12" s="16"/>
      <c r="F12" s="88"/>
      <c r="G12" s="73"/>
    </row>
    <row r="13" spans="1:7" ht="17.25" customHeight="1">
      <c r="A13" s="12"/>
      <c r="B13" s="196" t="s">
        <v>21</v>
      </c>
      <c r="C13" s="197"/>
      <c r="D13" s="18">
        <v>1735</v>
      </c>
      <c r="E13" s="19"/>
      <c r="F13" s="88"/>
      <c r="G13" s="73"/>
    </row>
    <row r="14" spans="1:7" ht="17.25" customHeight="1">
      <c r="A14" s="12"/>
      <c r="B14" s="196" t="s">
        <v>147</v>
      </c>
      <c r="C14" s="197"/>
      <c r="D14" s="15" t="s">
        <v>361</v>
      </c>
      <c r="E14" s="16"/>
      <c r="F14" s="88"/>
      <c r="G14" s="73"/>
    </row>
    <row r="15" spans="1:7" s="118" customFormat="1" ht="20.25" customHeight="1">
      <c r="A15" s="22"/>
      <c r="B15" s="196" t="s">
        <v>336</v>
      </c>
      <c r="C15" s="197"/>
      <c r="D15" s="15">
        <v>74</v>
      </c>
      <c r="E15" s="16"/>
      <c r="F15" s="88"/>
      <c r="G15" s="73"/>
    </row>
    <row r="16" spans="1:7" ht="18" customHeight="1">
      <c r="A16" s="12"/>
      <c r="B16" s="198" t="s">
        <v>426</v>
      </c>
      <c r="C16" s="199"/>
      <c r="D16" s="20">
        <v>1998</v>
      </c>
      <c r="E16" s="21"/>
      <c r="F16" s="89"/>
      <c r="G16" s="74"/>
    </row>
    <row r="17" spans="1:10" s="118" customFormat="1" ht="33.75" customHeight="1">
      <c r="A17" s="22"/>
      <c r="B17" s="200" t="s">
        <v>33</v>
      </c>
      <c r="C17" s="200"/>
      <c r="D17" s="23" t="s">
        <v>3</v>
      </c>
      <c r="E17" s="24" t="s">
        <v>335</v>
      </c>
      <c r="F17" s="90" t="s">
        <v>315</v>
      </c>
      <c r="G17" s="26" t="s">
        <v>38</v>
      </c>
      <c r="J17" s="119"/>
    </row>
    <row r="18" spans="1:7" ht="18" customHeight="1">
      <c r="A18" s="12"/>
      <c r="B18" s="27" t="s">
        <v>94</v>
      </c>
      <c r="C18" s="28"/>
      <c r="D18" s="28"/>
      <c r="E18" s="28"/>
      <c r="F18" s="94"/>
      <c r="G18" s="75"/>
    </row>
    <row r="19" spans="1:7" ht="18" customHeight="1">
      <c r="A19" s="12"/>
      <c r="B19" s="201" t="s">
        <v>41</v>
      </c>
      <c r="C19" s="196"/>
      <c r="D19" s="29" t="s">
        <v>163</v>
      </c>
      <c r="E19" s="30">
        <v>1</v>
      </c>
      <c r="F19" s="95"/>
      <c r="G19" s="76">
        <f>E19*F19</f>
        <v>0</v>
      </c>
    </row>
    <row r="20" spans="1:7" ht="18" customHeight="1">
      <c r="A20" s="12"/>
      <c r="B20" s="31" t="s">
        <v>342</v>
      </c>
      <c r="C20" s="31"/>
      <c r="D20" s="32"/>
      <c r="E20" s="33"/>
      <c r="F20" s="116"/>
      <c r="G20" s="77"/>
    </row>
    <row r="21" spans="1:7" ht="18" customHeight="1">
      <c r="A21" s="12"/>
      <c r="B21" s="189" t="s">
        <v>86</v>
      </c>
      <c r="C21" s="190"/>
      <c r="D21" s="36" t="s">
        <v>163</v>
      </c>
      <c r="E21" s="37">
        <v>1</v>
      </c>
      <c r="F21" s="95"/>
      <c r="G21" s="76">
        <f aca="true" t="shared" si="0" ref="G21:G26">E21*F21</f>
        <v>0</v>
      </c>
    </row>
    <row r="22" spans="1:7" ht="26.25" customHeight="1">
      <c r="A22" s="12"/>
      <c r="B22" s="195" t="s">
        <v>111</v>
      </c>
      <c r="C22" s="185"/>
      <c r="D22" s="36" t="s">
        <v>163</v>
      </c>
      <c r="E22" s="37">
        <v>1</v>
      </c>
      <c r="F22" s="95"/>
      <c r="G22" s="76">
        <f t="shared" si="0"/>
        <v>0</v>
      </c>
    </row>
    <row r="23" spans="1:7" ht="17.25" customHeight="1">
      <c r="A23" s="12"/>
      <c r="B23" s="195" t="s">
        <v>411</v>
      </c>
      <c r="C23" s="185"/>
      <c r="D23" s="36" t="s">
        <v>163</v>
      </c>
      <c r="E23" s="37">
        <v>1</v>
      </c>
      <c r="F23" s="95"/>
      <c r="G23" s="76">
        <f t="shared" si="0"/>
        <v>0</v>
      </c>
    </row>
    <row r="24" spans="1:7" ht="18" customHeight="1">
      <c r="A24" s="12"/>
      <c r="B24" s="189" t="s">
        <v>13</v>
      </c>
      <c r="C24" s="190"/>
      <c r="D24" s="36" t="s">
        <v>163</v>
      </c>
      <c r="E24" s="37">
        <v>1</v>
      </c>
      <c r="F24" s="95"/>
      <c r="G24" s="76">
        <f t="shared" si="0"/>
        <v>0</v>
      </c>
    </row>
    <row r="25" spans="1:7" ht="26.25" customHeight="1">
      <c r="A25" s="12"/>
      <c r="B25" s="184" t="s">
        <v>516</v>
      </c>
      <c r="C25" s="185"/>
      <c r="D25" s="36" t="s">
        <v>163</v>
      </c>
      <c r="E25" s="37">
        <v>1</v>
      </c>
      <c r="F25" s="95"/>
      <c r="G25" s="76">
        <f t="shared" si="0"/>
        <v>0</v>
      </c>
    </row>
    <row r="26" spans="1:7" ht="18" customHeight="1">
      <c r="A26" s="50"/>
      <c r="B26" s="34" t="s">
        <v>340</v>
      </c>
      <c r="C26" s="39"/>
      <c r="D26" s="36" t="s">
        <v>163</v>
      </c>
      <c r="E26" s="37">
        <v>1</v>
      </c>
      <c r="F26" s="95"/>
      <c r="G26" s="76">
        <f t="shared" si="0"/>
        <v>0</v>
      </c>
    </row>
    <row r="27" spans="1:9" ht="21.75" customHeight="1">
      <c r="A27" s="51"/>
      <c r="B27" s="52"/>
      <c r="C27" s="52"/>
      <c r="D27" s="51"/>
      <c r="E27" s="186" t="s">
        <v>320</v>
      </c>
      <c r="F27" s="186"/>
      <c r="G27" s="78">
        <f>SUM(G19:G26)</f>
        <v>0</v>
      </c>
      <c r="I27" s="120"/>
    </row>
    <row r="28" spans="1:9" s="117" customFormat="1" ht="21.75" customHeight="1">
      <c r="A28" s="41"/>
      <c r="B28" s="42"/>
      <c r="C28" s="42"/>
      <c r="D28" s="41"/>
      <c r="E28" s="187" t="s">
        <v>280</v>
      </c>
      <c r="F28" s="188"/>
      <c r="G28" s="79">
        <f>SUM(G26:G26)</f>
        <v>0</v>
      </c>
      <c r="I28" s="121"/>
    </row>
    <row r="29" spans="1:9" s="117" customFormat="1" ht="21.75" customHeight="1">
      <c r="A29" s="41"/>
      <c r="B29" s="42"/>
      <c r="C29" s="42"/>
      <c r="D29" s="41"/>
      <c r="E29" s="216" t="s">
        <v>547</v>
      </c>
      <c r="F29" s="216"/>
      <c r="G29" s="79">
        <f>G27-G28</f>
        <v>0</v>
      </c>
      <c r="I29" s="121"/>
    </row>
    <row r="32" spans="1:7" ht="30.75" customHeight="1">
      <c r="A32" s="4" t="s">
        <v>76</v>
      </c>
      <c r="B32" s="5"/>
      <c r="C32" s="6"/>
      <c r="D32" s="203" t="s">
        <v>196</v>
      </c>
      <c r="E32" s="203"/>
      <c r="F32" s="86"/>
      <c r="G32" s="71"/>
    </row>
    <row r="33" spans="1:7" ht="18.75">
      <c r="A33" s="7">
        <v>2</v>
      </c>
      <c r="B33" s="8" t="s">
        <v>45</v>
      </c>
      <c r="C33" s="9" t="s">
        <v>300</v>
      </c>
      <c r="D33" s="10"/>
      <c r="E33" s="11"/>
      <c r="F33" s="86"/>
      <c r="G33" s="71"/>
    </row>
    <row r="34" spans="1:7" ht="17.25" customHeight="1">
      <c r="A34" s="12"/>
      <c r="B34" s="204" t="s">
        <v>91</v>
      </c>
      <c r="C34" s="205"/>
      <c r="D34" s="13" t="s">
        <v>218</v>
      </c>
      <c r="E34" s="14"/>
      <c r="F34" s="87"/>
      <c r="G34" s="72"/>
    </row>
    <row r="35" spans="1:7" ht="17.25" customHeight="1">
      <c r="A35" s="12"/>
      <c r="B35" s="202" t="s">
        <v>287</v>
      </c>
      <c r="C35" s="196"/>
      <c r="D35" s="13" t="s">
        <v>343</v>
      </c>
      <c r="E35" s="14"/>
      <c r="F35" s="87"/>
      <c r="G35" s="72"/>
    </row>
    <row r="36" spans="1:7" ht="17.25" customHeight="1">
      <c r="A36" s="12"/>
      <c r="B36" s="202" t="s">
        <v>202</v>
      </c>
      <c r="C36" s="196"/>
      <c r="D36" s="65" t="s">
        <v>81</v>
      </c>
      <c r="E36" s="14"/>
      <c r="F36" s="87"/>
      <c r="G36" s="72"/>
    </row>
    <row r="37" spans="1:7" ht="17.25" customHeight="1">
      <c r="A37" s="12"/>
      <c r="B37" s="196" t="s">
        <v>378</v>
      </c>
      <c r="C37" s="202"/>
      <c r="D37" s="15" t="s">
        <v>203</v>
      </c>
      <c r="E37" s="16"/>
      <c r="F37" s="88"/>
      <c r="G37" s="73"/>
    </row>
    <row r="38" spans="1:7" ht="17.25" customHeight="1">
      <c r="A38" s="12"/>
      <c r="B38" s="196" t="s">
        <v>327</v>
      </c>
      <c r="C38" s="197"/>
      <c r="D38" s="122" t="s">
        <v>37</v>
      </c>
      <c r="E38" s="16"/>
      <c r="F38" s="88"/>
      <c r="G38" s="73"/>
    </row>
    <row r="39" spans="1:7" ht="17.25" customHeight="1">
      <c r="A39" s="12"/>
      <c r="B39" s="201" t="s">
        <v>229</v>
      </c>
      <c r="C39" s="196"/>
      <c r="D39" s="123"/>
      <c r="E39" s="16"/>
      <c r="F39" s="88"/>
      <c r="G39" s="73"/>
    </row>
    <row r="40" spans="1:7" ht="17.25" customHeight="1">
      <c r="A40" s="12"/>
      <c r="B40" s="196" t="s">
        <v>395</v>
      </c>
      <c r="C40" s="197"/>
      <c r="D40" s="53" t="s">
        <v>8</v>
      </c>
      <c r="E40" s="16"/>
      <c r="F40" s="88"/>
      <c r="G40" s="73"/>
    </row>
    <row r="41" spans="1:7" ht="17.25" customHeight="1">
      <c r="A41" s="12"/>
      <c r="B41" s="196" t="s">
        <v>21</v>
      </c>
      <c r="C41" s="197"/>
      <c r="D41" s="18">
        <v>1580</v>
      </c>
      <c r="E41" s="19"/>
      <c r="F41" s="88"/>
      <c r="G41" s="73"/>
    </row>
    <row r="42" spans="1:7" ht="17.25" customHeight="1">
      <c r="A42" s="12"/>
      <c r="B42" s="196" t="s">
        <v>147</v>
      </c>
      <c r="C42" s="197"/>
      <c r="D42" s="15" t="s">
        <v>370</v>
      </c>
      <c r="E42" s="16"/>
      <c r="F42" s="88"/>
      <c r="G42" s="73"/>
    </row>
    <row r="43" spans="1:7" s="118" customFormat="1" ht="20.25" customHeight="1">
      <c r="A43" s="22"/>
      <c r="B43" s="196" t="s">
        <v>336</v>
      </c>
      <c r="C43" s="197"/>
      <c r="D43" s="15">
        <v>54</v>
      </c>
      <c r="E43" s="16"/>
      <c r="F43" s="88"/>
      <c r="G43" s="73"/>
    </row>
    <row r="44" spans="1:7" ht="18" customHeight="1">
      <c r="A44" s="12"/>
      <c r="B44" s="198" t="s">
        <v>426</v>
      </c>
      <c r="C44" s="199"/>
      <c r="D44" s="20">
        <v>1360</v>
      </c>
      <c r="E44" s="21"/>
      <c r="F44" s="89"/>
      <c r="G44" s="74"/>
    </row>
    <row r="45" spans="1:10" s="118" customFormat="1" ht="33.75" customHeight="1">
      <c r="A45" s="22"/>
      <c r="B45" s="200" t="s">
        <v>33</v>
      </c>
      <c r="C45" s="200"/>
      <c r="D45" s="23" t="s">
        <v>3</v>
      </c>
      <c r="E45" s="24" t="s">
        <v>335</v>
      </c>
      <c r="F45" s="25" t="s">
        <v>315</v>
      </c>
      <c r="G45" s="26" t="s">
        <v>38</v>
      </c>
      <c r="J45" s="119"/>
    </row>
    <row r="46" spans="1:7" ht="18" customHeight="1">
      <c r="A46" s="12"/>
      <c r="B46" s="27" t="s">
        <v>94</v>
      </c>
      <c r="C46" s="28"/>
      <c r="D46" s="28"/>
      <c r="E46" s="28"/>
      <c r="F46" s="94"/>
      <c r="G46" s="75"/>
    </row>
    <row r="47" spans="1:7" ht="18" customHeight="1">
      <c r="A47" s="12"/>
      <c r="B47" s="201" t="s">
        <v>41</v>
      </c>
      <c r="C47" s="196"/>
      <c r="D47" s="29" t="s">
        <v>163</v>
      </c>
      <c r="E47" s="30">
        <v>1</v>
      </c>
      <c r="F47" s="95"/>
      <c r="G47" s="76">
        <f aca="true" t="shared" si="1" ref="G47:G54">E47*F47</f>
        <v>0</v>
      </c>
    </row>
    <row r="48" spans="1:7" ht="18" customHeight="1">
      <c r="A48" s="12"/>
      <c r="B48" s="31" t="s">
        <v>342</v>
      </c>
      <c r="C48" s="31"/>
      <c r="D48" s="32"/>
      <c r="E48" s="33"/>
      <c r="F48" s="116"/>
      <c r="G48" s="77"/>
    </row>
    <row r="49" spans="1:9" s="117" customFormat="1" ht="18" customHeight="1">
      <c r="A49" s="38"/>
      <c r="B49" s="231" t="s">
        <v>285</v>
      </c>
      <c r="C49" s="223"/>
      <c r="D49" s="36" t="s">
        <v>163</v>
      </c>
      <c r="E49" s="37">
        <v>1</v>
      </c>
      <c r="F49" s="95"/>
      <c r="G49" s="81">
        <f t="shared" si="1"/>
        <v>0</v>
      </c>
      <c r="I49" s="2"/>
    </row>
    <row r="50" spans="1:7" ht="26.25" customHeight="1">
      <c r="A50" s="12"/>
      <c r="B50" s="195" t="s">
        <v>111</v>
      </c>
      <c r="C50" s="185"/>
      <c r="D50" s="36" t="s">
        <v>163</v>
      </c>
      <c r="E50" s="37">
        <v>1</v>
      </c>
      <c r="F50" s="95"/>
      <c r="G50" s="76">
        <f t="shared" si="1"/>
        <v>0</v>
      </c>
    </row>
    <row r="51" spans="1:7" ht="17.25" customHeight="1">
      <c r="A51" s="12"/>
      <c r="B51" s="195" t="s">
        <v>411</v>
      </c>
      <c r="C51" s="185"/>
      <c r="D51" s="36" t="s">
        <v>163</v>
      </c>
      <c r="E51" s="37">
        <v>1</v>
      </c>
      <c r="F51" s="95"/>
      <c r="G51" s="76">
        <f t="shared" si="1"/>
        <v>0</v>
      </c>
    </row>
    <row r="52" spans="1:7" ht="18" customHeight="1">
      <c r="A52" s="12"/>
      <c r="B52" s="189" t="s">
        <v>13</v>
      </c>
      <c r="C52" s="190"/>
      <c r="D52" s="36" t="s">
        <v>163</v>
      </c>
      <c r="E52" s="37">
        <v>1</v>
      </c>
      <c r="F52" s="95"/>
      <c r="G52" s="76">
        <f>E52*F52</f>
        <v>0</v>
      </c>
    </row>
    <row r="53" spans="1:7" ht="26.25" customHeight="1">
      <c r="A53" s="12"/>
      <c r="B53" s="184" t="s">
        <v>516</v>
      </c>
      <c r="C53" s="185"/>
      <c r="D53" s="36" t="s">
        <v>163</v>
      </c>
      <c r="E53" s="37">
        <v>1</v>
      </c>
      <c r="F53" s="95"/>
      <c r="G53" s="76">
        <f t="shared" si="1"/>
        <v>0</v>
      </c>
    </row>
    <row r="54" spans="1:7" ht="18" customHeight="1">
      <c r="A54" s="50"/>
      <c r="B54" s="34" t="s">
        <v>340</v>
      </c>
      <c r="C54" s="39"/>
      <c r="D54" s="36" t="s">
        <v>163</v>
      </c>
      <c r="E54" s="37">
        <v>1</v>
      </c>
      <c r="F54" s="95"/>
      <c r="G54" s="76">
        <f t="shared" si="1"/>
        <v>0</v>
      </c>
    </row>
    <row r="55" spans="1:9" ht="21.75" customHeight="1">
      <c r="A55" s="51"/>
      <c r="B55" s="52"/>
      <c r="C55" s="52"/>
      <c r="D55" s="51"/>
      <c r="E55" s="186" t="s">
        <v>320</v>
      </c>
      <c r="F55" s="186"/>
      <c r="G55" s="78">
        <f>SUM(G47:G54)</f>
        <v>0</v>
      </c>
      <c r="I55" s="120"/>
    </row>
    <row r="56" spans="1:9" s="117" customFormat="1" ht="21.75" customHeight="1">
      <c r="A56" s="41"/>
      <c r="B56" s="42"/>
      <c r="C56" s="42"/>
      <c r="D56" s="41"/>
      <c r="E56" s="187" t="s">
        <v>280</v>
      </c>
      <c r="F56" s="188"/>
      <c r="G56" s="79">
        <f>SUM(G54:G54)</f>
        <v>0</v>
      </c>
      <c r="I56" s="121"/>
    </row>
    <row r="57" spans="1:9" s="117" customFormat="1" ht="21.75" customHeight="1">
      <c r="A57" s="41"/>
      <c r="B57" s="42"/>
      <c r="C57" s="42"/>
      <c r="D57" s="41"/>
      <c r="E57" s="216" t="s">
        <v>547</v>
      </c>
      <c r="F57" s="216"/>
      <c r="G57" s="79">
        <f>G55-G56</f>
        <v>0</v>
      </c>
      <c r="I57" s="121"/>
    </row>
    <row r="60" spans="1:7" ht="30.75" customHeight="1">
      <c r="A60" s="4" t="s">
        <v>76</v>
      </c>
      <c r="B60" s="5"/>
      <c r="C60" s="6"/>
      <c r="D60" s="203" t="s">
        <v>196</v>
      </c>
      <c r="E60" s="203"/>
      <c r="F60" s="86"/>
      <c r="G60" s="71"/>
    </row>
    <row r="61" spans="1:7" ht="18.75">
      <c r="A61" s="7">
        <v>3</v>
      </c>
      <c r="B61" s="8" t="s">
        <v>45</v>
      </c>
      <c r="C61" s="9" t="s">
        <v>435</v>
      </c>
      <c r="D61" s="10"/>
      <c r="E61" s="11"/>
      <c r="F61" s="86"/>
      <c r="G61" s="71"/>
    </row>
    <row r="62" spans="1:7" ht="17.25" customHeight="1">
      <c r="A62" s="12"/>
      <c r="B62" s="204" t="s">
        <v>91</v>
      </c>
      <c r="C62" s="205"/>
      <c r="D62" s="13" t="s">
        <v>218</v>
      </c>
      <c r="E62" s="14"/>
      <c r="F62" s="87"/>
      <c r="G62" s="72"/>
    </row>
    <row r="63" spans="1:7" ht="17.25" customHeight="1">
      <c r="A63" s="12"/>
      <c r="B63" s="202" t="s">
        <v>287</v>
      </c>
      <c r="C63" s="196"/>
      <c r="D63" s="13" t="s">
        <v>343</v>
      </c>
      <c r="E63" s="14"/>
      <c r="F63" s="87"/>
      <c r="G63" s="72"/>
    </row>
    <row r="64" spans="1:7" ht="17.25" customHeight="1">
      <c r="A64" s="12"/>
      <c r="B64" s="202" t="s">
        <v>202</v>
      </c>
      <c r="C64" s="196"/>
      <c r="D64" s="65" t="s">
        <v>126</v>
      </c>
      <c r="E64" s="14"/>
      <c r="F64" s="87"/>
      <c r="G64" s="72"/>
    </row>
    <row r="65" spans="1:7" ht="17.25" customHeight="1">
      <c r="A65" s="12"/>
      <c r="B65" s="196" t="s">
        <v>378</v>
      </c>
      <c r="C65" s="202"/>
      <c r="D65" s="15" t="s">
        <v>203</v>
      </c>
      <c r="E65" s="16"/>
      <c r="F65" s="88"/>
      <c r="G65" s="73"/>
    </row>
    <row r="66" spans="1:7" ht="17.25" customHeight="1">
      <c r="A66" s="12"/>
      <c r="B66" s="196" t="s">
        <v>327</v>
      </c>
      <c r="C66" s="197"/>
      <c r="D66" s="122" t="s">
        <v>47</v>
      </c>
      <c r="E66" s="16"/>
      <c r="F66" s="88"/>
      <c r="G66" s="73"/>
    </row>
    <row r="67" spans="1:7" ht="17.25" customHeight="1">
      <c r="A67" s="12"/>
      <c r="B67" s="201" t="s">
        <v>229</v>
      </c>
      <c r="C67" s="196"/>
      <c r="D67" s="123"/>
      <c r="E67" s="16"/>
      <c r="F67" s="88"/>
      <c r="G67" s="73"/>
    </row>
    <row r="68" spans="1:7" ht="17.25" customHeight="1">
      <c r="A68" s="12"/>
      <c r="B68" s="196" t="s">
        <v>395</v>
      </c>
      <c r="C68" s="197"/>
      <c r="D68" s="53" t="s">
        <v>8</v>
      </c>
      <c r="E68" s="16"/>
      <c r="F68" s="88"/>
      <c r="G68" s="73"/>
    </row>
    <row r="69" spans="1:7" ht="17.25" customHeight="1">
      <c r="A69" s="12"/>
      <c r="B69" s="196" t="s">
        <v>21</v>
      </c>
      <c r="C69" s="197"/>
      <c r="D69" s="18">
        <v>1580</v>
      </c>
      <c r="E69" s="19"/>
      <c r="F69" s="88"/>
      <c r="G69" s="73"/>
    </row>
    <row r="70" spans="1:7" ht="17.25" customHeight="1">
      <c r="A70" s="12"/>
      <c r="B70" s="196" t="s">
        <v>147</v>
      </c>
      <c r="C70" s="197"/>
      <c r="D70" s="15" t="s">
        <v>262</v>
      </c>
      <c r="E70" s="16"/>
      <c r="F70" s="88"/>
      <c r="G70" s="73"/>
    </row>
    <row r="71" spans="1:7" s="118" customFormat="1" ht="20.25" customHeight="1">
      <c r="A71" s="22"/>
      <c r="B71" s="196" t="s">
        <v>336</v>
      </c>
      <c r="C71" s="197"/>
      <c r="D71" s="15">
        <v>54</v>
      </c>
      <c r="E71" s="16"/>
      <c r="F71" s="88"/>
      <c r="G71" s="73"/>
    </row>
    <row r="72" spans="1:7" ht="18" customHeight="1">
      <c r="A72" s="12"/>
      <c r="B72" s="198" t="s">
        <v>426</v>
      </c>
      <c r="C72" s="199"/>
      <c r="D72" s="20">
        <v>1360</v>
      </c>
      <c r="E72" s="21"/>
      <c r="F72" s="89"/>
      <c r="G72" s="74"/>
    </row>
    <row r="73" spans="1:10" s="118" customFormat="1" ht="33.75" customHeight="1">
      <c r="A73" s="22"/>
      <c r="B73" s="200" t="s">
        <v>33</v>
      </c>
      <c r="C73" s="200"/>
      <c r="D73" s="23" t="s">
        <v>3</v>
      </c>
      <c r="E73" s="24" t="s">
        <v>335</v>
      </c>
      <c r="F73" s="25" t="s">
        <v>315</v>
      </c>
      <c r="G73" s="26" t="s">
        <v>38</v>
      </c>
      <c r="J73" s="119"/>
    </row>
    <row r="74" spans="1:7" ht="18" customHeight="1">
      <c r="A74" s="12"/>
      <c r="B74" s="27" t="s">
        <v>94</v>
      </c>
      <c r="C74" s="28"/>
      <c r="D74" s="28"/>
      <c r="E74" s="28"/>
      <c r="F74" s="94"/>
      <c r="G74" s="75"/>
    </row>
    <row r="75" spans="1:7" ht="18" customHeight="1">
      <c r="A75" s="12"/>
      <c r="B75" s="201" t="s">
        <v>41</v>
      </c>
      <c r="C75" s="196"/>
      <c r="D75" s="29" t="s">
        <v>163</v>
      </c>
      <c r="E75" s="30">
        <v>1</v>
      </c>
      <c r="F75" s="95"/>
      <c r="G75" s="76">
        <f>E75*F75</f>
        <v>0</v>
      </c>
    </row>
    <row r="76" spans="1:7" ht="18" customHeight="1">
      <c r="A76" s="12"/>
      <c r="B76" s="31" t="s">
        <v>342</v>
      </c>
      <c r="C76" s="31"/>
      <c r="D76" s="32"/>
      <c r="E76" s="33"/>
      <c r="F76" s="116"/>
      <c r="G76" s="77"/>
    </row>
    <row r="77" spans="1:9" s="117" customFormat="1" ht="18" customHeight="1">
      <c r="A77" s="38"/>
      <c r="B77" s="231" t="s">
        <v>285</v>
      </c>
      <c r="C77" s="223"/>
      <c r="D77" s="36" t="s">
        <v>163</v>
      </c>
      <c r="E77" s="37">
        <v>1</v>
      </c>
      <c r="F77" s="95"/>
      <c r="G77" s="81">
        <f aca="true" t="shared" si="2" ref="G77:G82">E77*F77</f>
        <v>0</v>
      </c>
      <c r="I77" s="2"/>
    </row>
    <row r="78" spans="1:7" ht="18" customHeight="1">
      <c r="A78" s="12"/>
      <c r="B78" s="189" t="s">
        <v>13</v>
      </c>
      <c r="C78" s="190"/>
      <c r="D78" s="36" t="s">
        <v>163</v>
      </c>
      <c r="E78" s="37">
        <v>1</v>
      </c>
      <c r="F78" s="95"/>
      <c r="G78" s="76">
        <f t="shared" si="2"/>
        <v>0</v>
      </c>
    </row>
    <row r="79" spans="1:7" ht="26.25" customHeight="1">
      <c r="A79" s="12"/>
      <c r="B79" s="195" t="s">
        <v>111</v>
      </c>
      <c r="C79" s="185"/>
      <c r="D79" s="36" t="s">
        <v>163</v>
      </c>
      <c r="E79" s="37">
        <v>1</v>
      </c>
      <c r="F79" s="95"/>
      <c r="G79" s="76">
        <f t="shared" si="2"/>
        <v>0</v>
      </c>
    </row>
    <row r="80" spans="1:7" ht="17.25" customHeight="1">
      <c r="A80" s="12"/>
      <c r="B80" s="195" t="s">
        <v>411</v>
      </c>
      <c r="C80" s="185"/>
      <c r="D80" s="36" t="s">
        <v>163</v>
      </c>
      <c r="E80" s="37">
        <v>1</v>
      </c>
      <c r="F80" s="95"/>
      <c r="G80" s="76">
        <f t="shared" si="2"/>
        <v>0</v>
      </c>
    </row>
    <row r="81" spans="1:7" ht="26.25" customHeight="1">
      <c r="A81" s="12"/>
      <c r="B81" s="184" t="s">
        <v>516</v>
      </c>
      <c r="C81" s="185"/>
      <c r="D81" s="36" t="s">
        <v>163</v>
      </c>
      <c r="E81" s="37">
        <v>1</v>
      </c>
      <c r="F81" s="95"/>
      <c r="G81" s="76">
        <f t="shared" si="2"/>
        <v>0</v>
      </c>
    </row>
    <row r="82" spans="1:7" ht="18" customHeight="1">
      <c r="A82" s="50"/>
      <c r="B82" s="34" t="s">
        <v>340</v>
      </c>
      <c r="C82" s="39"/>
      <c r="D82" s="36" t="s">
        <v>163</v>
      </c>
      <c r="E82" s="37">
        <v>1</v>
      </c>
      <c r="F82" s="95"/>
      <c r="G82" s="76">
        <f t="shared" si="2"/>
        <v>0</v>
      </c>
    </row>
    <row r="83" spans="1:9" ht="21.75" customHeight="1">
      <c r="A83" s="51"/>
      <c r="B83" s="135"/>
      <c r="C83" s="52"/>
      <c r="D83" s="51"/>
      <c r="E83" s="186" t="s">
        <v>320</v>
      </c>
      <c r="F83" s="186"/>
      <c r="G83" s="78">
        <f>SUM(G75:G82)</f>
        <v>0</v>
      </c>
      <c r="H83" s="133"/>
      <c r="I83" s="133"/>
    </row>
    <row r="84" spans="1:9" s="117" customFormat="1" ht="21.75" customHeight="1">
      <c r="A84" s="41"/>
      <c r="B84" s="42"/>
      <c r="C84" s="42"/>
      <c r="D84" s="41"/>
      <c r="E84" s="187" t="s">
        <v>280</v>
      </c>
      <c r="F84" s="188"/>
      <c r="G84" s="79">
        <f>SUM(G82:G82)</f>
        <v>0</v>
      </c>
      <c r="I84" s="121"/>
    </row>
    <row r="85" spans="1:9" s="117" customFormat="1" ht="21.75" customHeight="1">
      <c r="A85" s="41"/>
      <c r="B85" s="42"/>
      <c r="C85" s="42"/>
      <c r="D85" s="41"/>
      <c r="E85" s="216" t="s">
        <v>547</v>
      </c>
      <c r="F85" s="216"/>
      <c r="G85" s="79">
        <f>G83-G84</f>
        <v>0</v>
      </c>
      <c r="I85" s="121"/>
    </row>
    <row r="88" spans="1:10" s="125" customFormat="1" ht="24.75" customHeight="1">
      <c r="A88" s="213" t="s">
        <v>58</v>
      </c>
      <c r="B88" s="214"/>
      <c r="C88" s="214"/>
      <c r="D88" s="214"/>
      <c r="E88" s="215"/>
      <c r="F88" s="124"/>
      <c r="G88" s="105">
        <f>G27+G55+G83</f>
        <v>0</v>
      </c>
      <c r="J88" s="126"/>
    </row>
    <row r="89" spans="1:10" s="125" customFormat="1" ht="27" customHeight="1">
      <c r="A89" s="213" t="s">
        <v>394</v>
      </c>
      <c r="B89" s="214"/>
      <c r="C89" s="214"/>
      <c r="D89" s="214"/>
      <c r="E89" s="215"/>
      <c r="F89" s="124"/>
      <c r="G89" s="105">
        <f>G28+G56+G84</f>
        <v>0</v>
      </c>
      <c r="J89" s="126"/>
    </row>
    <row r="90" spans="1:10" s="125" customFormat="1" ht="27" customHeight="1">
      <c r="A90" s="213" t="s">
        <v>552</v>
      </c>
      <c r="B90" s="214"/>
      <c r="C90" s="214"/>
      <c r="D90" s="214"/>
      <c r="E90" s="215"/>
      <c r="F90" s="124"/>
      <c r="G90" s="105">
        <f>G29+G57+G85</f>
        <v>0</v>
      </c>
      <c r="J90" s="126"/>
    </row>
    <row r="91" spans="1:10" s="125" customFormat="1" ht="23.25" customHeight="1">
      <c r="A91" s="55"/>
      <c r="B91" s="56"/>
      <c r="C91" s="56"/>
      <c r="D91" s="56"/>
      <c r="E91" s="56"/>
      <c r="F91" s="57"/>
      <c r="G91" s="58"/>
      <c r="J91" s="126"/>
    </row>
    <row r="92" spans="1:10" s="125" customFormat="1" ht="23.25" customHeight="1">
      <c r="A92" s="55"/>
      <c r="B92" s="56"/>
      <c r="C92" s="56"/>
      <c r="D92" s="56"/>
      <c r="E92" s="56"/>
      <c r="F92" s="57"/>
      <c r="G92" s="58"/>
      <c r="J92" s="126"/>
    </row>
    <row r="93" spans="1:10" ht="23.25" customHeight="1">
      <c r="A93" s="101" t="s">
        <v>227</v>
      </c>
      <c r="F93" s="84"/>
      <c r="G93" s="84"/>
      <c r="J93" s="117"/>
    </row>
    <row r="94" spans="1:10" ht="33" customHeight="1">
      <c r="A94" s="218" t="s">
        <v>515</v>
      </c>
      <c r="B94" s="218"/>
      <c r="C94" s="218"/>
      <c r="D94" s="218"/>
      <c r="E94" s="218"/>
      <c r="F94" s="218"/>
      <c r="G94" s="218"/>
      <c r="J94" s="117"/>
    </row>
    <row r="95" spans="1:10" s="125" customFormat="1" ht="23.25" customHeight="1">
      <c r="A95" s="55"/>
      <c r="B95" s="56"/>
      <c r="C95" s="56"/>
      <c r="D95" s="56"/>
      <c r="E95" s="56"/>
      <c r="F95" s="57"/>
      <c r="G95" s="58"/>
      <c r="J95" s="126"/>
    </row>
    <row r="96" spans="1:10" s="125" customFormat="1" ht="23.25" customHeight="1">
      <c r="A96" s="55"/>
      <c r="B96" s="56"/>
      <c r="C96" s="56"/>
      <c r="D96" s="56"/>
      <c r="E96" s="56"/>
      <c r="F96" s="57"/>
      <c r="G96" s="57"/>
      <c r="J96" s="126"/>
    </row>
    <row r="97" spans="1:10" s="125" customFormat="1" ht="23.25" customHeight="1">
      <c r="A97" s="55"/>
      <c r="B97" s="56"/>
      <c r="C97" s="56"/>
      <c r="D97" s="56"/>
      <c r="E97" s="56"/>
      <c r="F97" s="57"/>
      <c r="G97" s="58"/>
      <c r="J97" s="126"/>
    </row>
    <row r="98" spans="1:10" ht="16.5" customHeight="1">
      <c r="A98" s="230"/>
      <c r="B98" s="230"/>
      <c r="C98" s="60"/>
      <c r="D98" s="219" t="s">
        <v>314</v>
      </c>
      <c r="E98" s="219"/>
      <c r="F98" s="219"/>
      <c r="G98" s="219"/>
      <c r="J98" s="117"/>
    </row>
    <row r="99" spans="1:10" ht="16.5" customHeight="1">
      <c r="A99" s="59"/>
      <c r="B99" s="59"/>
      <c r="C99" s="60"/>
      <c r="E99" s="61"/>
      <c r="F99" s="84"/>
      <c r="G99" s="82"/>
      <c r="J99" s="117"/>
    </row>
    <row r="100" spans="1:10" ht="16.5" customHeight="1">
      <c r="A100" s="59"/>
      <c r="B100" s="59"/>
      <c r="C100" s="60"/>
      <c r="E100" s="61"/>
      <c r="F100" s="84"/>
      <c r="G100" s="82"/>
      <c r="J100" s="117"/>
    </row>
    <row r="101" spans="1:7" ht="16.5" customHeight="1">
      <c r="A101" s="62"/>
      <c r="D101" s="63"/>
      <c r="E101" s="64"/>
      <c r="F101" s="83"/>
      <c r="G101" s="83"/>
    </row>
    <row r="102" spans="1:7" ht="16.5" customHeight="1">
      <c r="A102" s="62"/>
      <c r="B102" s="62"/>
      <c r="C102" s="61" t="s">
        <v>153</v>
      </c>
      <c r="D102" s="217" t="s">
        <v>403</v>
      </c>
      <c r="E102" s="217"/>
      <c r="F102" s="217"/>
      <c r="G102" s="217"/>
    </row>
    <row r="103" spans="6:7" s="117" customFormat="1" ht="12.75">
      <c r="F103" s="84"/>
      <c r="G103" s="84"/>
    </row>
    <row r="104" spans="6:7" s="117" customFormat="1" ht="12.75">
      <c r="F104" s="84"/>
      <c r="G104" s="84"/>
    </row>
    <row r="105" spans="6:7" s="117" customFormat="1" ht="12.75">
      <c r="F105" s="84"/>
      <c r="G105" s="84"/>
    </row>
    <row r="106" spans="6:7" s="117" customFormat="1" ht="12.75">
      <c r="F106" s="84"/>
      <c r="G106" s="84"/>
    </row>
    <row r="107" spans="6:7" s="117" customFormat="1" ht="12.75">
      <c r="F107" s="84"/>
      <c r="G107" s="84"/>
    </row>
    <row r="108" spans="6:7" s="117" customFormat="1" ht="12.75">
      <c r="F108" s="84"/>
      <c r="G108" s="84"/>
    </row>
    <row r="109" spans="6:7" s="117" customFormat="1" ht="12.75">
      <c r="F109" s="84"/>
      <c r="G109" s="84"/>
    </row>
    <row r="110" spans="6:7" s="117" customFormat="1" ht="12.75">
      <c r="F110" s="84"/>
      <c r="G110" s="84"/>
    </row>
    <row r="111" spans="6:7" s="117" customFormat="1" ht="12.75">
      <c r="F111" s="84"/>
      <c r="G111" s="84"/>
    </row>
    <row r="112" spans="6:7" s="117" customFormat="1" ht="12.75">
      <c r="F112" s="84"/>
      <c r="G112" s="84"/>
    </row>
    <row r="113" spans="6:7" s="117" customFormat="1" ht="12.75">
      <c r="F113" s="84"/>
      <c r="G113" s="84"/>
    </row>
    <row r="114" spans="6:7" s="117" customFormat="1" ht="12.75">
      <c r="F114" s="84"/>
      <c r="G114" s="84"/>
    </row>
    <row r="115" spans="6:7" s="117" customFormat="1" ht="12.75">
      <c r="F115" s="84"/>
      <c r="G115" s="84"/>
    </row>
    <row r="116" spans="6:7" s="117" customFormat="1" ht="12.75">
      <c r="F116" s="84"/>
      <c r="G116" s="84"/>
    </row>
    <row r="117" spans="6:7" s="117" customFormat="1" ht="12.75">
      <c r="F117" s="84"/>
      <c r="G117" s="84"/>
    </row>
    <row r="118" spans="6:7" s="117" customFormat="1" ht="12.75">
      <c r="F118" s="84"/>
      <c r="G118" s="84"/>
    </row>
    <row r="119" spans="6:7" s="117" customFormat="1" ht="12.75">
      <c r="F119" s="84"/>
      <c r="G119" s="84"/>
    </row>
    <row r="120" spans="6:7" s="117" customFormat="1" ht="12.75">
      <c r="F120" s="84"/>
      <c r="G120" s="84"/>
    </row>
    <row r="121" spans="6:7" s="117" customFormat="1" ht="12.75">
      <c r="F121" s="84"/>
      <c r="G121" s="84"/>
    </row>
    <row r="122" spans="6:7" s="117" customFormat="1" ht="12.75">
      <c r="F122" s="84"/>
      <c r="G122" s="84"/>
    </row>
  </sheetData>
  <sheetProtection password="DF93" sheet="1" selectLockedCells="1"/>
  <mergeCells count="74">
    <mergeCell ref="B65:C65"/>
    <mergeCell ref="B51:C51"/>
    <mergeCell ref="B52:C52"/>
    <mergeCell ref="B49:C49"/>
    <mergeCell ref="B67:C67"/>
    <mergeCell ref="B69:C69"/>
    <mergeCell ref="B70:C70"/>
    <mergeCell ref="B71:C71"/>
    <mergeCell ref="B72:C72"/>
    <mergeCell ref="B66:C66"/>
    <mergeCell ref="B80:C80"/>
    <mergeCell ref="B79:C79"/>
    <mergeCell ref="B68:C68"/>
    <mergeCell ref="B75:C75"/>
    <mergeCell ref="B77:C77"/>
    <mergeCell ref="B36:C36"/>
    <mergeCell ref="B45:C45"/>
    <mergeCell ref="B47:C47"/>
    <mergeCell ref="B53:C53"/>
    <mergeCell ref="B62:C62"/>
    <mergeCell ref="B41:C41"/>
    <mergeCell ref="B43:C43"/>
    <mergeCell ref="B44:C44"/>
    <mergeCell ref="B50:C50"/>
    <mergeCell ref="B17:C17"/>
    <mergeCell ref="B19:C19"/>
    <mergeCell ref="B42:C42"/>
    <mergeCell ref="B37:C37"/>
    <mergeCell ref="B38:C38"/>
    <mergeCell ref="B39:C39"/>
    <mergeCell ref="B40:C40"/>
    <mergeCell ref="B25:C25"/>
    <mergeCell ref="B34:C34"/>
    <mergeCell ref="B35:C35"/>
    <mergeCell ref="A2:G2"/>
    <mergeCell ref="D102:G102"/>
    <mergeCell ref="D4:E4"/>
    <mergeCell ref="A94:G94"/>
    <mergeCell ref="B8:C8"/>
    <mergeCell ref="B9:C9"/>
    <mergeCell ref="A98:B98"/>
    <mergeCell ref="B13:C13"/>
    <mergeCell ref="B14:C14"/>
    <mergeCell ref="B15:C15"/>
    <mergeCell ref="D98:G98"/>
    <mergeCell ref="B10:C10"/>
    <mergeCell ref="B6:C6"/>
    <mergeCell ref="B7:C7"/>
    <mergeCell ref="E27:F27"/>
    <mergeCell ref="E28:F28"/>
    <mergeCell ref="E29:F29"/>
    <mergeCell ref="E55:F55"/>
    <mergeCell ref="E56:F56"/>
    <mergeCell ref="D32:E32"/>
    <mergeCell ref="A89:E89"/>
    <mergeCell ref="A90:E90"/>
    <mergeCell ref="E57:F57"/>
    <mergeCell ref="E83:F83"/>
    <mergeCell ref="E84:F84"/>
    <mergeCell ref="E85:F85"/>
    <mergeCell ref="D60:E60"/>
    <mergeCell ref="B64:C64"/>
    <mergeCell ref="B63:C63"/>
    <mergeCell ref="B81:C81"/>
    <mergeCell ref="A88:E88"/>
    <mergeCell ref="B78:C78"/>
    <mergeCell ref="B73:C73"/>
    <mergeCell ref="B11:C11"/>
    <mergeCell ref="B12:C12"/>
    <mergeCell ref="B22:C22"/>
    <mergeCell ref="B21:C21"/>
    <mergeCell ref="B24:C24"/>
    <mergeCell ref="B23:C23"/>
    <mergeCell ref="B16:C16"/>
  </mergeCells>
  <printOptions/>
  <pageMargins left="0.7086614173228347" right="0.7086614173228347" top="1.3385826771653544" bottom="0.5511811023622047" header="0.31496062992125984" footer="0.31496062992125984"/>
  <pageSetup horizontalDpi="200" verticalDpi="200" orientation="portrait" paperSize="9" scale="90" r:id="rId1"/>
  <headerFooter scaleWithDoc="0" alignWithMargins="0">
    <oddHeader>&amp;LČISTOĆA d.o.o.
Stjepana Radića 33
23000 Zadar&amp;C&amp;A</oddHeader>
  </headerFooter>
  <rowBreaks count="4" manualBreakCount="4">
    <brk id="2" max="6" man="1"/>
    <brk id="29" max="6" man="1"/>
    <brk id="57" max="6" man="1"/>
    <brk id="85" max="6" man="1"/>
  </rowBreaks>
  <ignoredErrors>
    <ignoredError sqref="D12 D40 D68" numberStoredAsText="1"/>
  </ignoredErrors>
</worksheet>
</file>

<file path=xl/worksheets/sheet6.xml><?xml version="1.0" encoding="utf-8"?>
<worksheet xmlns="http://schemas.openxmlformats.org/spreadsheetml/2006/main" xmlns:r="http://schemas.openxmlformats.org/officeDocument/2006/relationships">
  <dimension ref="A1:J227"/>
  <sheetViews>
    <sheetView zoomScale="90" zoomScaleNormal="90" workbookViewId="0" topLeftCell="A1">
      <selection activeCell="F101" sqref="F101"/>
    </sheetView>
  </sheetViews>
  <sheetFormatPr defaultColWidth="9.140625" defaultRowHeight="12.75"/>
  <cols>
    <col min="1" max="1" width="5.8515625" style="2" customWidth="1"/>
    <col min="2" max="2" width="10.8515625" style="2" customWidth="1"/>
    <col min="3" max="3" width="25.421875" style="2" customWidth="1"/>
    <col min="4" max="4" width="14.140625" style="2" customWidth="1"/>
    <col min="5" max="5" width="11.28125" style="2" customWidth="1"/>
    <col min="6" max="6" width="15.28125" style="127" customWidth="1"/>
    <col min="7" max="7" width="12.57421875" style="70" customWidth="1"/>
    <col min="8" max="16384" width="9.140625" style="2" customWidth="1"/>
  </cols>
  <sheetData>
    <row r="1" spans="1:6" ht="12.75">
      <c r="A1" s="1"/>
      <c r="E1" s="3"/>
      <c r="F1" s="107"/>
    </row>
    <row r="2" spans="1:10" ht="270.75" customHeight="1">
      <c r="A2" s="229" t="s">
        <v>242</v>
      </c>
      <c r="B2" s="229"/>
      <c r="C2" s="229"/>
      <c r="D2" s="229"/>
      <c r="E2" s="229"/>
      <c r="F2" s="229"/>
      <c r="G2" s="229"/>
      <c r="J2" s="117"/>
    </row>
    <row r="3" spans="6:10" ht="12.75">
      <c r="F3" s="107"/>
      <c r="J3" s="117"/>
    </row>
    <row r="4" spans="1:7" ht="30.75" customHeight="1">
      <c r="A4" s="4" t="s">
        <v>76</v>
      </c>
      <c r="B4" s="5"/>
      <c r="C4" s="6"/>
      <c r="D4" s="203" t="s">
        <v>196</v>
      </c>
      <c r="E4" s="203"/>
      <c r="F4" s="108"/>
      <c r="G4" s="71"/>
    </row>
    <row r="5" spans="1:7" ht="18.75">
      <c r="A5" s="7">
        <v>1</v>
      </c>
      <c r="B5" s="8" t="s">
        <v>45</v>
      </c>
      <c r="C5" s="9" t="s">
        <v>213</v>
      </c>
      <c r="D5" s="10"/>
      <c r="E5" s="11"/>
      <c r="F5" s="108"/>
      <c r="G5" s="71"/>
    </row>
    <row r="6" spans="1:7" ht="17.25" customHeight="1">
      <c r="A6" s="12"/>
      <c r="B6" s="204" t="s">
        <v>91</v>
      </c>
      <c r="C6" s="205"/>
      <c r="D6" s="13" t="s">
        <v>387</v>
      </c>
      <c r="E6" s="14"/>
      <c r="F6" s="109"/>
      <c r="G6" s="72"/>
    </row>
    <row r="7" spans="1:7" ht="17.25" customHeight="1">
      <c r="A7" s="12"/>
      <c r="B7" s="202" t="s">
        <v>287</v>
      </c>
      <c r="C7" s="196"/>
      <c r="D7" s="13" t="s">
        <v>160</v>
      </c>
      <c r="E7" s="14"/>
      <c r="F7" s="109"/>
      <c r="G7" s="72"/>
    </row>
    <row r="8" spans="1:7" ht="17.25" customHeight="1">
      <c r="A8" s="12"/>
      <c r="B8" s="202" t="s">
        <v>202</v>
      </c>
      <c r="C8" s="196"/>
      <c r="D8" s="13" t="s">
        <v>209</v>
      </c>
      <c r="E8" s="14"/>
      <c r="F8" s="109"/>
      <c r="G8" s="72"/>
    </row>
    <row r="9" spans="1:7" ht="17.25" customHeight="1">
      <c r="A9" s="12"/>
      <c r="B9" s="196" t="s">
        <v>378</v>
      </c>
      <c r="C9" s="197"/>
      <c r="D9" s="15" t="s">
        <v>241</v>
      </c>
      <c r="E9" s="16"/>
      <c r="F9" s="93"/>
      <c r="G9" s="73"/>
    </row>
    <row r="10" spans="1:7" ht="17.25" customHeight="1">
      <c r="A10" s="12"/>
      <c r="B10" s="196" t="s">
        <v>327</v>
      </c>
      <c r="C10" s="197"/>
      <c r="D10" s="15" t="s">
        <v>331</v>
      </c>
      <c r="E10" s="16"/>
      <c r="F10" s="93"/>
      <c r="G10" s="73"/>
    </row>
    <row r="11" spans="1:7" ht="17.25" customHeight="1">
      <c r="A11" s="12"/>
      <c r="B11" s="201" t="s">
        <v>229</v>
      </c>
      <c r="C11" s="196"/>
      <c r="D11" s="123" t="s">
        <v>330</v>
      </c>
      <c r="E11" s="16"/>
      <c r="F11" s="93"/>
      <c r="G11" s="73"/>
    </row>
    <row r="12" spans="1:7" ht="17.25" customHeight="1">
      <c r="A12" s="12"/>
      <c r="B12" s="196" t="s">
        <v>395</v>
      </c>
      <c r="C12" s="197"/>
      <c r="D12" s="17" t="s">
        <v>180</v>
      </c>
      <c r="E12" s="16"/>
      <c r="F12" s="93"/>
      <c r="G12" s="73"/>
    </row>
    <row r="13" spans="1:7" ht="17.25" customHeight="1">
      <c r="A13" s="12"/>
      <c r="B13" s="196" t="s">
        <v>21</v>
      </c>
      <c r="C13" s="197"/>
      <c r="D13" s="18">
        <v>240</v>
      </c>
      <c r="E13" s="19"/>
      <c r="F13" s="93"/>
      <c r="G13" s="73"/>
    </row>
    <row r="14" spans="1:7" ht="17.25" customHeight="1">
      <c r="A14" s="12"/>
      <c r="B14" s="196" t="s">
        <v>147</v>
      </c>
      <c r="C14" s="197"/>
      <c r="D14" s="15" t="s">
        <v>352</v>
      </c>
      <c r="E14" s="16"/>
      <c r="F14" s="93"/>
      <c r="G14" s="73"/>
    </row>
    <row r="15" spans="1:7" s="118" customFormat="1" ht="20.25" customHeight="1">
      <c r="A15" s="22"/>
      <c r="B15" s="196" t="s">
        <v>336</v>
      </c>
      <c r="C15" s="197"/>
      <c r="D15" s="15">
        <v>2</v>
      </c>
      <c r="E15" s="16"/>
      <c r="F15" s="93"/>
      <c r="G15" s="73"/>
    </row>
    <row r="16" spans="1:7" ht="18" customHeight="1">
      <c r="A16" s="12"/>
      <c r="B16" s="198" t="s">
        <v>426</v>
      </c>
      <c r="C16" s="199"/>
      <c r="D16" s="20">
        <v>49</v>
      </c>
      <c r="E16" s="21"/>
      <c r="F16" s="110"/>
      <c r="G16" s="74"/>
    </row>
    <row r="17" spans="1:10" s="118" customFormat="1" ht="33.75" customHeight="1">
      <c r="A17" s="22"/>
      <c r="B17" s="200" t="s">
        <v>33</v>
      </c>
      <c r="C17" s="200"/>
      <c r="D17" s="23" t="s">
        <v>3</v>
      </c>
      <c r="E17" s="24" t="s">
        <v>335</v>
      </c>
      <c r="F17" s="106" t="s">
        <v>315</v>
      </c>
      <c r="G17" s="26" t="s">
        <v>38</v>
      </c>
      <c r="J17" s="119"/>
    </row>
    <row r="18" spans="1:7" ht="18" customHeight="1">
      <c r="A18" s="12"/>
      <c r="B18" s="27" t="s">
        <v>94</v>
      </c>
      <c r="C18" s="28"/>
      <c r="D18" s="28"/>
      <c r="E18" s="28"/>
      <c r="F18" s="111"/>
      <c r="G18" s="75"/>
    </row>
    <row r="19" spans="1:9" ht="18" customHeight="1">
      <c r="A19" s="12"/>
      <c r="B19" s="201" t="s">
        <v>107</v>
      </c>
      <c r="C19" s="196"/>
      <c r="D19" s="29" t="s">
        <v>163</v>
      </c>
      <c r="E19" s="30">
        <v>1</v>
      </c>
      <c r="F19" s="95"/>
      <c r="G19" s="76">
        <f aca="true" t="shared" si="0" ref="G19:G24">E19*F19</f>
        <v>0</v>
      </c>
      <c r="I19" s="117"/>
    </row>
    <row r="20" spans="1:7" ht="18" customHeight="1">
      <c r="A20" s="12"/>
      <c r="B20" s="31" t="s">
        <v>42</v>
      </c>
      <c r="C20" s="31"/>
      <c r="D20" s="32"/>
      <c r="E20" s="33"/>
      <c r="F20" s="116"/>
      <c r="G20" s="77"/>
    </row>
    <row r="21" spans="1:9" ht="26.25" customHeight="1">
      <c r="A21" s="12"/>
      <c r="B21" s="195" t="s">
        <v>111</v>
      </c>
      <c r="C21" s="185"/>
      <c r="D21" s="36" t="s">
        <v>163</v>
      </c>
      <c r="E21" s="37">
        <v>1</v>
      </c>
      <c r="F21" s="95"/>
      <c r="G21" s="76">
        <f t="shared" si="0"/>
        <v>0</v>
      </c>
      <c r="I21" s="117"/>
    </row>
    <row r="22" spans="1:9" ht="17.25" customHeight="1">
      <c r="A22" s="12"/>
      <c r="B22" s="195" t="s">
        <v>411</v>
      </c>
      <c r="C22" s="185"/>
      <c r="D22" s="36" t="s">
        <v>163</v>
      </c>
      <c r="E22" s="37">
        <v>1</v>
      </c>
      <c r="F22" s="95"/>
      <c r="G22" s="76">
        <f t="shared" si="0"/>
        <v>0</v>
      </c>
      <c r="I22" s="117"/>
    </row>
    <row r="23" spans="1:7" ht="18" customHeight="1">
      <c r="A23" s="12"/>
      <c r="B23" s="189" t="s">
        <v>13</v>
      </c>
      <c r="C23" s="190"/>
      <c r="D23" s="36" t="s">
        <v>163</v>
      </c>
      <c r="E23" s="37">
        <v>1</v>
      </c>
      <c r="F23" s="95"/>
      <c r="G23" s="76">
        <f>E23*F23</f>
        <v>0</v>
      </c>
    </row>
    <row r="24" spans="1:9" ht="26.25" customHeight="1">
      <c r="A24" s="12"/>
      <c r="B24" s="184" t="s">
        <v>516</v>
      </c>
      <c r="C24" s="185"/>
      <c r="D24" s="36" t="s">
        <v>163</v>
      </c>
      <c r="E24" s="37">
        <v>1</v>
      </c>
      <c r="F24" s="95"/>
      <c r="G24" s="76">
        <f t="shared" si="0"/>
        <v>0</v>
      </c>
      <c r="I24" s="117"/>
    </row>
    <row r="25" spans="1:7" s="117" customFormat="1" ht="18" customHeight="1">
      <c r="A25" s="40"/>
      <c r="B25" s="34" t="s">
        <v>340</v>
      </c>
      <c r="C25" s="39"/>
      <c r="D25" s="36" t="s">
        <v>163</v>
      </c>
      <c r="E25" s="37">
        <v>1</v>
      </c>
      <c r="F25" s="95"/>
      <c r="G25" s="81">
        <f>E25*F25</f>
        <v>0</v>
      </c>
    </row>
    <row r="26" spans="1:9" ht="21.75" customHeight="1">
      <c r="A26" s="51"/>
      <c r="B26" s="135"/>
      <c r="C26" s="52"/>
      <c r="D26" s="51"/>
      <c r="E26" s="186" t="s">
        <v>320</v>
      </c>
      <c r="F26" s="186"/>
      <c r="G26" s="78">
        <f>SUM(G19:G25)</f>
        <v>0</v>
      </c>
      <c r="H26" s="133"/>
      <c r="I26" s="134"/>
    </row>
    <row r="27" spans="1:9" s="117" customFormat="1" ht="21.75" customHeight="1">
      <c r="A27" s="41"/>
      <c r="B27" s="136"/>
      <c r="C27" s="42"/>
      <c r="D27" s="41"/>
      <c r="E27" s="187" t="s">
        <v>280</v>
      </c>
      <c r="F27" s="188"/>
      <c r="G27" s="79">
        <f>SUM(G25:G25)</f>
        <v>0</v>
      </c>
      <c r="H27" s="134"/>
      <c r="I27" s="134"/>
    </row>
    <row r="28" spans="1:9" s="117" customFormat="1" ht="21.75" customHeight="1">
      <c r="A28" s="41"/>
      <c r="B28" s="136"/>
      <c r="C28" s="42"/>
      <c r="D28" s="41"/>
      <c r="E28" s="216" t="s">
        <v>547</v>
      </c>
      <c r="F28" s="216"/>
      <c r="G28" s="79">
        <f>G26-G27</f>
        <v>0</v>
      </c>
      <c r="H28" s="134"/>
      <c r="I28" s="134"/>
    </row>
    <row r="31" spans="1:7" ht="30.75" customHeight="1">
      <c r="A31" s="4" t="s">
        <v>76</v>
      </c>
      <c r="B31" s="5"/>
      <c r="C31" s="6"/>
      <c r="D31" s="203" t="s">
        <v>196</v>
      </c>
      <c r="E31" s="203"/>
      <c r="F31" s="108"/>
      <c r="G31" s="71"/>
    </row>
    <row r="32" spans="1:7" ht="18.75">
      <c r="A32" s="7">
        <v>2</v>
      </c>
      <c r="B32" s="8" t="s">
        <v>45</v>
      </c>
      <c r="C32" s="9" t="s">
        <v>87</v>
      </c>
      <c r="D32" s="10"/>
      <c r="E32" s="11"/>
      <c r="F32" s="108"/>
      <c r="G32" s="71"/>
    </row>
    <row r="33" spans="1:7" ht="17.25" customHeight="1">
      <c r="A33" s="66"/>
      <c r="B33" s="204" t="s">
        <v>91</v>
      </c>
      <c r="C33" s="205"/>
      <c r="D33" s="13" t="s">
        <v>387</v>
      </c>
      <c r="E33" s="14"/>
      <c r="F33" s="109"/>
      <c r="G33" s="72"/>
    </row>
    <row r="34" spans="1:7" ht="17.25" customHeight="1">
      <c r="A34" s="12"/>
      <c r="B34" s="202" t="s">
        <v>287</v>
      </c>
      <c r="C34" s="196"/>
      <c r="D34" s="13" t="s">
        <v>93</v>
      </c>
      <c r="E34" s="14"/>
      <c r="F34" s="109"/>
      <c r="G34" s="72"/>
    </row>
    <row r="35" spans="1:7" ht="17.25" customHeight="1">
      <c r="A35" s="12"/>
      <c r="B35" s="202" t="s">
        <v>202</v>
      </c>
      <c r="C35" s="196"/>
      <c r="D35" s="53" t="s">
        <v>132</v>
      </c>
      <c r="E35" s="14"/>
      <c r="F35" s="109"/>
      <c r="G35" s="72"/>
    </row>
    <row r="36" spans="1:7" ht="17.25" customHeight="1">
      <c r="A36" s="12"/>
      <c r="B36" s="196" t="s">
        <v>378</v>
      </c>
      <c r="C36" s="197"/>
      <c r="D36" s="15" t="s">
        <v>150</v>
      </c>
      <c r="E36" s="16"/>
      <c r="F36" s="93"/>
      <c r="G36" s="73"/>
    </row>
    <row r="37" spans="1:7" ht="17.25" customHeight="1">
      <c r="A37" s="12"/>
      <c r="B37" s="196" t="s">
        <v>327</v>
      </c>
      <c r="C37" s="197"/>
      <c r="D37" s="122" t="s">
        <v>14</v>
      </c>
      <c r="E37" s="16"/>
      <c r="F37" s="93"/>
      <c r="G37" s="73"/>
    </row>
    <row r="38" spans="1:7" ht="17.25" customHeight="1">
      <c r="A38" s="12"/>
      <c r="B38" s="201" t="s">
        <v>229</v>
      </c>
      <c r="C38" s="196"/>
      <c r="D38" s="123" t="s">
        <v>330</v>
      </c>
      <c r="E38" s="16"/>
      <c r="F38" s="93"/>
      <c r="G38" s="73"/>
    </row>
    <row r="39" spans="1:7" ht="17.25" customHeight="1">
      <c r="A39" s="12"/>
      <c r="B39" s="196" t="s">
        <v>395</v>
      </c>
      <c r="C39" s="197"/>
      <c r="D39" s="53" t="s">
        <v>90</v>
      </c>
      <c r="E39" s="16"/>
      <c r="F39" s="93"/>
      <c r="G39" s="73"/>
    </row>
    <row r="40" spans="1:7" ht="17.25" customHeight="1">
      <c r="A40" s="12"/>
      <c r="B40" s="196" t="s">
        <v>21</v>
      </c>
      <c r="C40" s="197"/>
      <c r="D40" s="18">
        <v>510</v>
      </c>
      <c r="E40" s="19"/>
      <c r="F40" s="93"/>
      <c r="G40" s="73"/>
    </row>
    <row r="41" spans="1:7" ht="17.25" customHeight="1">
      <c r="A41" s="12"/>
      <c r="B41" s="196" t="s">
        <v>147</v>
      </c>
      <c r="C41" s="197"/>
      <c r="D41" s="15" t="s">
        <v>352</v>
      </c>
      <c r="E41" s="16"/>
      <c r="F41" s="93"/>
      <c r="G41" s="73"/>
    </row>
    <row r="42" spans="1:7" s="118" customFormat="1" ht="20.25" customHeight="1">
      <c r="A42" s="22"/>
      <c r="B42" s="196" t="s">
        <v>336</v>
      </c>
      <c r="C42" s="197"/>
      <c r="D42" s="15">
        <v>2</v>
      </c>
      <c r="E42" s="16"/>
      <c r="F42" s="93"/>
      <c r="G42" s="73"/>
    </row>
    <row r="43" spans="1:7" ht="18" customHeight="1">
      <c r="A43" s="12"/>
      <c r="B43" s="198" t="s">
        <v>426</v>
      </c>
      <c r="C43" s="199"/>
      <c r="D43" s="20">
        <v>50</v>
      </c>
      <c r="E43" s="21"/>
      <c r="F43" s="110"/>
      <c r="G43" s="74"/>
    </row>
    <row r="44" spans="1:10" s="118" customFormat="1" ht="33.75" customHeight="1">
      <c r="A44" s="22"/>
      <c r="B44" s="200" t="s">
        <v>33</v>
      </c>
      <c r="C44" s="200"/>
      <c r="D44" s="23" t="s">
        <v>3</v>
      </c>
      <c r="E44" s="24" t="s">
        <v>335</v>
      </c>
      <c r="F44" s="106" t="s">
        <v>315</v>
      </c>
      <c r="G44" s="26" t="s">
        <v>38</v>
      </c>
      <c r="J44" s="119"/>
    </row>
    <row r="45" spans="1:7" ht="18" customHeight="1">
      <c r="A45" s="12"/>
      <c r="B45" s="27" t="s">
        <v>94</v>
      </c>
      <c r="C45" s="28"/>
      <c r="D45" s="28"/>
      <c r="E45" s="28"/>
      <c r="F45" s="111"/>
      <c r="G45" s="75"/>
    </row>
    <row r="46" spans="1:7" ht="18" customHeight="1">
      <c r="A46" s="12"/>
      <c r="B46" s="201" t="s">
        <v>107</v>
      </c>
      <c r="C46" s="196"/>
      <c r="D46" s="29" t="s">
        <v>163</v>
      </c>
      <c r="E46" s="30">
        <v>1</v>
      </c>
      <c r="F46" s="95"/>
      <c r="G46" s="76">
        <f>E46*F46</f>
        <v>0</v>
      </c>
    </row>
    <row r="47" spans="1:7" ht="18" customHeight="1">
      <c r="A47" s="12"/>
      <c r="B47" s="31" t="s">
        <v>42</v>
      </c>
      <c r="C47" s="31"/>
      <c r="D47" s="32"/>
      <c r="E47" s="33"/>
      <c r="F47" s="116"/>
      <c r="G47" s="77"/>
    </row>
    <row r="48" spans="1:7" ht="26.25" customHeight="1">
      <c r="A48" s="12"/>
      <c r="B48" s="195" t="s">
        <v>111</v>
      </c>
      <c r="C48" s="185"/>
      <c r="D48" s="36" t="s">
        <v>163</v>
      </c>
      <c r="E48" s="37">
        <v>1</v>
      </c>
      <c r="F48" s="95"/>
      <c r="G48" s="76">
        <f>E48*F48</f>
        <v>0</v>
      </c>
    </row>
    <row r="49" spans="1:7" ht="17.25" customHeight="1">
      <c r="A49" s="12"/>
      <c r="B49" s="195" t="s">
        <v>411</v>
      </c>
      <c r="C49" s="185"/>
      <c r="D49" s="36" t="s">
        <v>163</v>
      </c>
      <c r="E49" s="37">
        <v>1</v>
      </c>
      <c r="F49" s="95"/>
      <c r="G49" s="76">
        <f>E49*F49</f>
        <v>0</v>
      </c>
    </row>
    <row r="50" spans="1:7" ht="18" customHeight="1">
      <c r="A50" s="12"/>
      <c r="B50" s="189" t="s">
        <v>13</v>
      </c>
      <c r="C50" s="190"/>
      <c r="D50" s="36" t="s">
        <v>163</v>
      </c>
      <c r="E50" s="37">
        <v>1</v>
      </c>
      <c r="F50" s="95"/>
      <c r="G50" s="76">
        <f>E50*F50</f>
        <v>0</v>
      </c>
    </row>
    <row r="51" spans="1:7" ht="26.25" customHeight="1">
      <c r="A51" s="12"/>
      <c r="B51" s="184" t="s">
        <v>516</v>
      </c>
      <c r="C51" s="185"/>
      <c r="D51" s="36" t="s">
        <v>163</v>
      </c>
      <c r="E51" s="37">
        <v>1</v>
      </c>
      <c r="F51" s="95"/>
      <c r="G51" s="76">
        <f>E51*F51</f>
        <v>0</v>
      </c>
    </row>
    <row r="52" spans="1:7" ht="18" customHeight="1">
      <c r="A52" s="50"/>
      <c r="B52" s="34" t="s">
        <v>340</v>
      </c>
      <c r="C52" s="39"/>
      <c r="D52" s="36" t="s">
        <v>163</v>
      </c>
      <c r="E52" s="37">
        <v>1</v>
      </c>
      <c r="F52" s="95"/>
      <c r="G52" s="76">
        <f>E52*F52</f>
        <v>0</v>
      </c>
    </row>
    <row r="53" spans="1:9" ht="21.75" customHeight="1">
      <c r="A53" s="51"/>
      <c r="B53" s="52"/>
      <c r="C53" s="52"/>
      <c r="D53" s="51"/>
      <c r="E53" s="186" t="s">
        <v>320</v>
      </c>
      <c r="F53" s="186"/>
      <c r="G53" s="78">
        <f>SUM(G46:G52)</f>
        <v>0</v>
      </c>
      <c r="I53" s="120"/>
    </row>
    <row r="54" spans="1:9" s="117" customFormat="1" ht="21.75" customHeight="1">
      <c r="A54" s="41"/>
      <c r="B54" s="42"/>
      <c r="C54" s="42"/>
      <c r="D54" s="41"/>
      <c r="E54" s="187" t="s">
        <v>280</v>
      </c>
      <c r="F54" s="188"/>
      <c r="G54" s="79">
        <f>SUM(G52:G52)</f>
        <v>0</v>
      </c>
      <c r="I54" s="121"/>
    </row>
    <row r="55" spans="1:9" s="117" customFormat="1" ht="21.75" customHeight="1">
      <c r="A55" s="41"/>
      <c r="B55" s="42"/>
      <c r="C55" s="42"/>
      <c r="D55" s="41"/>
      <c r="E55" s="216" t="s">
        <v>547</v>
      </c>
      <c r="F55" s="216"/>
      <c r="G55" s="79">
        <f>G53-G54</f>
        <v>0</v>
      </c>
      <c r="I55" s="121"/>
    </row>
    <row r="58" spans="1:7" ht="30.75" customHeight="1">
      <c r="A58" s="4" t="s">
        <v>76</v>
      </c>
      <c r="B58" s="5"/>
      <c r="C58" s="6"/>
      <c r="D58" s="203" t="s">
        <v>196</v>
      </c>
      <c r="E58" s="203"/>
      <c r="F58" s="108"/>
      <c r="G58" s="71"/>
    </row>
    <row r="59" spans="1:7" ht="18.75">
      <c r="A59" s="7">
        <v>3</v>
      </c>
      <c r="B59" s="8" t="s">
        <v>45</v>
      </c>
      <c r="C59" s="9" t="s">
        <v>206</v>
      </c>
      <c r="D59" s="10"/>
      <c r="E59" s="11"/>
      <c r="F59" s="108"/>
      <c r="G59" s="71"/>
    </row>
    <row r="60" spans="1:7" ht="17.25" customHeight="1">
      <c r="A60" s="12"/>
      <c r="B60" s="204" t="s">
        <v>91</v>
      </c>
      <c r="C60" s="205"/>
      <c r="D60" s="13" t="s">
        <v>387</v>
      </c>
      <c r="E60" s="14"/>
      <c r="F60" s="109"/>
      <c r="G60" s="72"/>
    </row>
    <row r="61" spans="1:7" ht="17.25" customHeight="1">
      <c r="A61" s="12"/>
      <c r="B61" s="202" t="s">
        <v>287</v>
      </c>
      <c r="C61" s="196"/>
      <c r="D61" s="13" t="s">
        <v>93</v>
      </c>
      <c r="E61" s="14"/>
      <c r="F61" s="109"/>
      <c r="G61" s="72"/>
    </row>
    <row r="62" spans="1:7" ht="17.25" customHeight="1">
      <c r="A62" s="12"/>
      <c r="B62" s="202" t="s">
        <v>202</v>
      </c>
      <c r="C62" s="196"/>
      <c r="D62" s="53" t="s">
        <v>132</v>
      </c>
      <c r="E62" s="14"/>
      <c r="F62" s="109"/>
      <c r="G62" s="72"/>
    </row>
    <row r="63" spans="1:7" ht="17.25" customHeight="1">
      <c r="A63" s="12"/>
      <c r="B63" s="196" t="s">
        <v>378</v>
      </c>
      <c r="C63" s="197"/>
      <c r="D63" s="15" t="s">
        <v>150</v>
      </c>
      <c r="E63" s="16"/>
      <c r="F63" s="93"/>
      <c r="G63" s="73"/>
    </row>
    <row r="64" spans="1:7" ht="17.25" customHeight="1">
      <c r="A64" s="12"/>
      <c r="B64" s="196" t="s">
        <v>327</v>
      </c>
      <c r="C64" s="197"/>
      <c r="D64" s="122" t="s">
        <v>298</v>
      </c>
      <c r="E64" s="16"/>
      <c r="F64" s="93"/>
      <c r="G64" s="73"/>
    </row>
    <row r="65" spans="1:7" ht="17.25" customHeight="1">
      <c r="A65" s="12"/>
      <c r="B65" s="201" t="s">
        <v>229</v>
      </c>
      <c r="C65" s="196"/>
      <c r="D65" s="123" t="s">
        <v>330</v>
      </c>
      <c r="E65" s="16"/>
      <c r="F65" s="93"/>
      <c r="G65" s="73"/>
    </row>
    <row r="66" spans="1:7" ht="17.25" customHeight="1">
      <c r="A66" s="12"/>
      <c r="B66" s="196" t="s">
        <v>395</v>
      </c>
      <c r="C66" s="197"/>
      <c r="D66" s="53" t="s">
        <v>90</v>
      </c>
      <c r="E66" s="16"/>
      <c r="F66" s="93"/>
      <c r="G66" s="73"/>
    </row>
    <row r="67" spans="1:7" ht="17.25" customHeight="1">
      <c r="A67" s="12"/>
      <c r="B67" s="196" t="s">
        <v>21</v>
      </c>
      <c r="C67" s="197"/>
      <c r="D67" s="18">
        <v>510</v>
      </c>
      <c r="E67" s="19"/>
      <c r="F67" s="93"/>
      <c r="G67" s="73"/>
    </row>
    <row r="68" spans="1:7" ht="17.25" customHeight="1">
      <c r="A68" s="12"/>
      <c r="B68" s="196" t="s">
        <v>147</v>
      </c>
      <c r="C68" s="197"/>
      <c r="D68" s="15" t="s">
        <v>352</v>
      </c>
      <c r="E68" s="16"/>
      <c r="F68" s="93"/>
      <c r="G68" s="73"/>
    </row>
    <row r="69" spans="1:7" s="118" customFormat="1" ht="20.25" customHeight="1">
      <c r="A69" s="22"/>
      <c r="B69" s="196" t="s">
        <v>336</v>
      </c>
      <c r="C69" s="197"/>
      <c r="D69" s="15">
        <v>2</v>
      </c>
      <c r="E69" s="16"/>
      <c r="F69" s="93"/>
      <c r="G69" s="73"/>
    </row>
    <row r="70" spans="1:7" ht="18" customHeight="1">
      <c r="A70" s="12"/>
      <c r="B70" s="198" t="s">
        <v>426</v>
      </c>
      <c r="C70" s="199"/>
      <c r="D70" s="20">
        <v>50</v>
      </c>
      <c r="E70" s="21"/>
      <c r="F70" s="110"/>
      <c r="G70" s="74"/>
    </row>
    <row r="71" spans="1:10" s="118" customFormat="1" ht="33.75" customHeight="1">
      <c r="A71" s="22"/>
      <c r="B71" s="200" t="s">
        <v>33</v>
      </c>
      <c r="C71" s="200"/>
      <c r="D71" s="23" t="s">
        <v>3</v>
      </c>
      <c r="E71" s="24" t="s">
        <v>335</v>
      </c>
      <c r="F71" s="106" t="s">
        <v>315</v>
      </c>
      <c r="G71" s="26" t="s">
        <v>38</v>
      </c>
      <c r="J71" s="119"/>
    </row>
    <row r="72" spans="1:7" ht="18" customHeight="1">
      <c r="A72" s="12"/>
      <c r="B72" s="27" t="s">
        <v>94</v>
      </c>
      <c r="C72" s="28"/>
      <c r="D72" s="28"/>
      <c r="E72" s="28"/>
      <c r="F72" s="111"/>
      <c r="G72" s="75"/>
    </row>
    <row r="73" spans="1:7" ht="18" customHeight="1">
      <c r="A73" s="12"/>
      <c r="B73" s="201" t="s">
        <v>107</v>
      </c>
      <c r="C73" s="196"/>
      <c r="D73" s="29" t="s">
        <v>163</v>
      </c>
      <c r="E73" s="30">
        <v>1</v>
      </c>
      <c r="F73" s="95"/>
      <c r="G73" s="76">
        <f>E73*F73</f>
        <v>0</v>
      </c>
    </row>
    <row r="74" spans="1:7" ht="18" customHeight="1">
      <c r="A74" s="12"/>
      <c r="B74" s="31" t="s">
        <v>42</v>
      </c>
      <c r="C74" s="31"/>
      <c r="D74" s="32"/>
      <c r="E74" s="33"/>
      <c r="F74" s="116"/>
      <c r="G74" s="77"/>
    </row>
    <row r="75" spans="1:7" ht="26.25" customHeight="1">
      <c r="A75" s="12"/>
      <c r="B75" s="195" t="s">
        <v>111</v>
      </c>
      <c r="C75" s="185"/>
      <c r="D75" s="36" t="s">
        <v>163</v>
      </c>
      <c r="E75" s="37">
        <v>1</v>
      </c>
      <c r="F75" s="95"/>
      <c r="G75" s="76">
        <f>E75*F75</f>
        <v>0</v>
      </c>
    </row>
    <row r="76" spans="1:7" ht="17.25" customHeight="1">
      <c r="A76" s="12"/>
      <c r="B76" s="195" t="s">
        <v>411</v>
      </c>
      <c r="C76" s="185"/>
      <c r="D76" s="36" t="s">
        <v>163</v>
      </c>
      <c r="E76" s="37">
        <v>1</v>
      </c>
      <c r="F76" s="95"/>
      <c r="G76" s="76">
        <f>E76*F76</f>
        <v>0</v>
      </c>
    </row>
    <row r="77" spans="1:7" ht="18" customHeight="1">
      <c r="A77" s="12"/>
      <c r="B77" s="189" t="s">
        <v>13</v>
      </c>
      <c r="C77" s="190"/>
      <c r="D77" s="36" t="s">
        <v>163</v>
      </c>
      <c r="E77" s="37">
        <v>1</v>
      </c>
      <c r="F77" s="95"/>
      <c r="G77" s="76">
        <f>E77*F77</f>
        <v>0</v>
      </c>
    </row>
    <row r="78" spans="1:7" ht="26.25" customHeight="1">
      <c r="A78" s="12"/>
      <c r="B78" s="184" t="s">
        <v>516</v>
      </c>
      <c r="C78" s="185"/>
      <c r="D78" s="36" t="s">
        <v>163</v>
      </c>
      <c r="E78" s="37">
        <v>1</v>
      </c>
      <c r="F78" s="95"/>
      <c r="G78" s="76">
        <f>E78*F78</f>
        <v>0</v>
      </c>
    </row>
    <row r="79" spans="1:7" ht="18" customHeight="1">
      <c r="A79" s="50"/>
      <c r="B79" s="34" t="s">
        <v>340</v>
      </c>
      <c r="C79" s="39"/>
      <c r="D79" s="36" t="s">
        <v>163</v>
      </c>
      <c r="E79" s="37">
        <v>1</v>
      </c>
      <c r="F79" s="95"/>
      <c r="G79" s="76">
        <f>E79*F79</f>
        <v>0</v>
      </c>
    </row>
    <row r="80" spans="1:9" ht="21.75" customHeight="1">
      <c r="A80" s="51"/>
      <c r="B80" s="52"/>
      <c r="C80" s="52"/>
      <c r="D80" s="51"/>
      <c r="E80" s="186" t="s">
        <v>320</v>
      </c>
      <c r="F80" s="186"/>
      <c r="G80" s="78">
        <f>SUM(G73:G79)</f>
        <v>0</v>
      </c>
      <c r="I80" s="120"/>
    </row>
    <row r="81" spans="1:9" s="117" customFormat="1" ht="21.75" customHeight="1">
      <c r="A81" s="41"/>
      <c r="B81" s="42"/>
      <c r="C81" s="42"/>
      <c r="D81" s="41"/>
      <c r="E81" s="187" t="s">
        <v>280</v>
      </c>
      <c r="F81" s="188"/>
      <c r="G81" s="79">
        <f>SUM(G79:G79)</f>
        <v>0</v>
      </c>
      <c r="I81" s="121"/>
    </row>
    <row r="82" spans="1:9" s="117" customFormat="1" ht="21.75" customHeight="1">
      <c r="A82" s="41"/>
      <c r="B82" s="42"/>
      <c r="C82" s="42"/>
      <c r="D82" s="41"/>
      <c r="E82" s="216" t="s">
        <v>547</v>
      </c>
      <c r="F82" s="216"/>
      <c r="G82" s="79">
        <f>G80-G81</f>
        <v>0</v>
      </c>
      <c r="I82" s="121"/>
    </row>
    <row r="85" spans="1:7" ht="30.75" customHeight="1">
      <c r="A85" s="4" t="s">
        <v>76</v>
      </c>
      <c r="B85" s="5"/>
      <c r="C85" s="6"/>
      <c r="D85" s="203" t="s">
        <v>196</v>
      </c>
      <c r="E85" s="203"/>
      <c r="F85" s="108"/>
      <c r="G85" s="71"/>
    </row>
    <row r="86" spans="1:7" ht="18.75">
      <c r="A86" s="7">
        <v>4</v>
      </c>
      <c r="B86" s="8" t="s">
        <v>45</v>
      </c>
      <c r="C86" s="9" t="s">
        <v>46</v>
      </c>
      <c r="D86" s="10"/>
      <c r="E86" s="11"/>
      <c r="F86" s="108"/>
      <c r="G86" s="71"/>
    </row>
    <row r="87" spans="1:7" ht="17.25" customHeight="1">
      <c r="A87" s="66"/>
      <c r="B87" s="204" t="s">
        <v>91</v>
      </c>
      <c r="C87" s="205"/>
      <c r="D87" s="13" t="s">
        <v>387</v>
      </c>
      <c r="E87" s="14"/>
      <c r="F87" s="109"/>
      <c r="G87" s="72"/>
    </row>
    <row r="88" spans="1:7" ht="17.25" customHeight="1">
      <c r="A88" s="12"/>
      <c r="B88" s="202" t="s">
        <v>287</v>
      </c>
      <c r="C88" s="196"/>
      <c r="D88" s="13" t="s">
        <v>93</v>
      </c>
      <c r="E88" s="14"/>
      <c r="F88" s="109"/>
      <c r="G88" s="72"/>
    </row>
    <row r="89" spans="1:7" ht="17.25" customHeight="1">
      <c r="A89" s="12"/>
      <c r="B89" s="202" t="s">
        <v>202</v>
      </c>
      <c r="C89" s="196"/>
      <c r="D89" s="53" t="s">
        <v>132</v>
      </c>
      <c r="E89" s="14"/>
      <c r="F89" s="109"/>
      <c r="G89" s="72"/>
    </row>
    <row r="90" spans="1:7" ht="17.25" customHeight="1">
      <c r="A90" s="12"/>
      <c r="B90" s="196" t="s">
        <v>378</v>
      </c>
      <c r="C90" s="202"/>
      <c r="D90" s="15" t="s">
        <v>150</v>
      </c>
      <c r="E90" s="16"/>
      <c r="F90" s="93"/>
      <c r="G90" s="73"/>
    </row>
    <row r="91" spans="1:7" ht="17.25" customHeight="1">
      <c r="A91" s="12"/>
      <c r="B91" s="196" t="s">
        <v>327</v>
      </c>
      <c r="C91" s="197"/>
      <c r="D91" s="122" t="s">
        <v>301</v>
      </c>
      <c r="E91" s="16"/>
      <c r="F91" s="93"/>
      <c r="G91" s="73"/>
    </row>
    <row r="92" spans="1:7" ht="17.25" customHeight="1">
      <c r="A92" s="12"/>
      <c r="B92" s="201" t="s">
        <v>229</v>
      </c>
      <c r="C92" s="196"/>
      <c r="D92" s="123" t="s">
        <v>330</v>
      </c>
      <c r="E92" s="16"/>
      <c r="F92" s="93"/>
      <c r="G92" s="73"/>
    </row>
    <row r="93" spans="1:7" ht="17.25" customHeight="1">
      <c r="A93" s="12"/>
      <c r="B93" s="196" t="s">
        <v>395</v>
      </c>
      <c r="C93" s="197"/>
      <c r="D93" s="53" t="s">
        <v>357</v>
      </c>
      <c r="E93" s="16"/>
      <c r="F93" s="93"/>
      <c r="G93" s="73"/>
    </row>
    <row r="94" spans="1:7" ht="17.25" customHeight="1">
      <c r="A94" s="12"/>
      <c r="B94" s="196" t="s">
        <v>21</v>
      </c>
      <c r="C94" s="197"/>
      <c r="D94" s="18">
        <v>510</v>
      </c>
      <c r="E94" s="19"/>
      <c r="F94" s="93"/>
      <c r="G94" s="73"/>
    </row>
    <row r="95" spans="1:7" ht="17.25" customHeight="1">
      <c r="A95" s="12"/>
      <c r="B95" s="196" t="s">
        <v>147</v>
      </c>
      <c r="C95" s="197"/>
      <c r="D95" s="15" t="s">
        <v>352</v>
      </c>
      <c r="E95" s="16"/>
      <c r="F95" s="93"/>
      <c r="G95" s="73"/>
    </row>
    <row r="96" spans="1:7" s="118" customFormat="1" ht="20.25" customHeight="1">
      <c r="A96" s="22"/>
      <c r="B96" s="196" t="s">
        <v>336</v>
      </c>
      <c r="C96" s="197"/>
      <c r="D96" s="15">
        <v>2</v>
      </c>
      <c r="E96" s="16"/>
      <c r="F96" s="93"/>
      <c r="G96" s="73"/>
    </row>
    <row r="97" spans="1:7" ht="18" customHeight="1">
      <c r="A97" s="12"/>
      <c r="B97" s="198" t="s">
        <v>426</v>
      </c>
      <c r="C97" s="199"/>
      <c r="D97" s="20">
        <v>50</v>
      </c>
      <c r="E97" s="21"/>
      <c r="F97" s="110"/>
      <c r="G97" s="74"/>
    </row>
    <row r="98" spans="1:10" s="118" customFormat="1" ht="33.75" customHeight="1">
      <c r="A98" s="22"/>
      <c r="B98" s="200" t="s">
        <v>33</v>
      </c>
      <c r="C98" s="200"/>
      <c r="D98" s="23" t="s">
        <v>3</v>
      </c>
      <c r="E98" s="24" t="s">
        <v>335</v>
      </c>
      <c r="F98" s="106" t="s">
        <v>315</v>
      </c>
      <c r="G98" s="26" t="s">
        <v>38</v>
      </c>
      <c r="J98" s="119"/>
    </row>
    <row r="99" spans="1:7" ht="18" customHeight="1">
      <c r="A99" s="12"/>
      <c r="B99" s="27" t="s">
        <v>94</v>
      </c>
      <c r="C99" s="28"/>
      <c r="D99" s="28"/>
      <c r="E99" s="28"/>
      <c r="F99" s="111"/>
      <c r="G99" s="75"/>
    </row>
    <row r="100" spans="1:7" ht="18" customHeight="1">
      <c r="A100" s="12"/>
      <c r="B100" s="201" t="s">
        <v>107</v>
      </c>
      <c r="C100" s="196"/>
      <c r="D100" s="29" t="s">
        <v>163</v>
      </c>
      <c r="E100" s="30">
        <v>1</v>
      </c>
      <c r="F100" s="95"/>
      <c r="G100" s="76">
        <f>E100*F100</f>
        <v>0</v>
      </c>
    </row>
    <row r="101" spans="1:7" ht="18" customHeight="1">
      <c r="A101" s="12"/>
      <c r="B101" s="31" t="s">
        <v>42</v>
      </c>
      <c r="C101" s="31"/>
      <c r="D101" s="32"/>
      <c r="E101" s="33"/>
      <c r="F101" s="116"/>
      <c r="G101" s="77"/>
    </row>
    <row r="102" spans="1:7" ht="26.25" customHeight="1">
      <c r="A102" s="12"/>
      <c r="B102" s="195" t="s">
        <v>111</v>
      </c>
      <c r="C102" s="185"/>
      <c r="D102" s="36" t="s">
        <v>163</v>
      </c>
      <c r="E102" s="37">
        <v>1</v>
      </c>
      <c r="F102" s="95"/>
      <c r="G102" s="76">
        <f>E102*F102</f>
        <v>0</v>
      </c>
    </row>
    <row r="103" spans="1:7" ht="17.25" customHeight="1">
      <c r="A103" s="12"/>
      <c r="B103" s="195" t="s">
        <v>411</v>
      </c>
      <c r="C103" s="185"/>
      <c r="D103" s="36" t="s">
        <v>163</v>
      </c>
      <c r="E103" s="37">
        <v>1</v>
      </c>
      <c r="F103" s="95"/>
      <c r="G103" s="76">
        <f>E103*F103</f>
        <v>0</v>
      </c>
    </row>
    <row r="104" spans="1:7" ht="18" customHeight="1">
      <c r="A104" s="12"/>
      <c r="B104" s="189" t="s">
        <v>13</v>
      </c>
      <c r="C104" s="190"/>
      <c r="D104" s="36" t="s">
        <v>163</v>
      </c>
      <c r="E104" s="37">
        <v>1</v>
      </c>
      <c r="F104" s="95"/>
      <c r="G104" s="76">
        <f>E104*F104</f>
        <v>0</v>
      </c>
    </row>
    <row r="105" spans="1:7" ht="26.25" customHeight="1">
      <c r="A105" s="12"/>
      <c r="B105" s="184" t="s">
        <v>516</v>
      </c>
      <c r="C105" s="185"/>
      <c r="D105" s="36" t="s">
        <v>163</v>
      </c>
      <c r="E105" s="37">
        <v>1</v>
      </c>
      <c r="F105" s="95"/>
      <c r="G105" s="76">
        <f>E105*F105</f>
        <v>0</v>
      </c>
    </row>
    <row r="106" spans="1:7" ht="18" customHeight="1">
      <c r="A106" s="50"/>
      <c r="B106" s="34" t="s">
        <v>340</v>
      </c>
      <c r="C106" s="39"/>
      <c r="D106" s="36" t="s">
        <v>163</v>
      </c>
      <c r="E106" s="37">
        <v>1</v>
      </c>
      <c r="F106" s="95"/>
      <c r="G106" s="76">
        <f>E106*F106</f>
        <v>0</v>
      </c>
    </row>
    <row r="107" spans="1:9" ht="21.75" customHeight="1">
      <c r="A107" s="51"/>
      <c r="B107" s="52"/>
      <c r="C107" s="52"/>
      <c r="D107" s="51"/>
      <c r="E107" s="186" t="s">
        <v>320</v>
      </c>
      <c r="F107" s="186"/>
      <c r="G107" s="78">
        <f>SUM(G100:G106)</f>
        <v>0</v>
      </c>
      <c r="I107" s="120"/>
    </row>
    <row r="108" spans="1:9" s="117" customFormat="1" ht="21.75" customHeight="1">
      <c r="A108" s="41"/>
      <c r="B108" s="42"/>
      <c r="C108" s="42"/>
      <c r="D108" s="41"/>
      <c r="E108" s="187" t="s">
        <v>280</v>
      </c>
      <c r="F108" s="188"/>
      <c r="G108" s="79">
        <f>SUM(G106:G106)</f>
        <v>0</v>
      </c>
      <c r="I108" s="121"/>
    </row>
    <row r="109" spans="1:9" s="117" customFormat="1" ht="21.75" customHeight="1">
      <c r="A109" s="41"/>
      <c r="B109" s="42"/>
      <c r="C109" s="42"/>
      <c r="D109" s="41"/>
      <c r="E109" s="216" t="s">
        <v>547</v>
      </c>
      <c r="F109" s="216"/>
      <c r="G109" s="79">
        <f>G107-G108</f>
        <v>0</v>
      </c>
      <c r="I109" s="121"/>
    </row>
    <row r="112" spans="1:7" ht="30.75" customHeight="1">
      <c r="A112" s="4" t="s">
        <v>76</v>
      </c>
      <c r="B112" s="5"/>
      <c r="C112" s="6"/>
      <c r="D112" s="203" t="s">
        <v>196</v>
      </c>
      <c r="E112" s="203"/>
      <c r="F112" s="108"/>
      <c r="G112" s="71"/>
    </row>
    <row r="113" spans="1:7" ht="18.75">
      <c r="A113" s="7">
        <v>5</v>
      </c>
      <c r="B113" s="8" t="s">
        <v>45</v>
      </c>
      <c r="C113" s="9" t="s">
        <v>152</v>
      </c>
      <c r="D113" s="10"/>
      <c r="E113" s="11"/>
      <c r="F113" s="108"/>
      <c r="G113" s="71"/>
    </row>
    <row r="114" spans="1:7" ht="17.25" customHeight="1">
      <c r="A114" s="66"/>
      <c r="B114" s="204" t="s">
        <v>91</v>
      </c>
      <c r="C114" s="205"/>
      <c r="D114" s="13" t="s">
        <v>119</v>
      </c>
      <c r="E114" s="14"/>
      <c r="F114" s="109"/>
      <c r="G114" s="72"/>
    </row>
    <row r="115" spans="1:7" ht="17.25" customHeight="1">
      <c r="A115" s="12"/>
      <c r="B115" s="202" t="s">
        <v>287</v>
      </c>
      <c r="C115" s="196"/>
      <c r="D115" s="13" t="s">
        <v>343</v>
      </c>
      <c r="E115" s="14"/>
      <c r="F115" s="109"/>
      <c r="G115" s="72"/>
    </row>
    <row r="116" spans="1:7" ht="17.25" customHeight="1">
      <c r="A116" s="12"/>
      <c r="B116" s="202" t="s">
        <v>202</v>
      </c>
      <c r="C116" s="196"/>
      <c r="D116" s="53" t="s">
        <v>214</v>
      </c>
      <c r="E116" s="14"/>
      <c r="F116" s="109"/>
      <c r="G116" s="72"/>
    </row>
    <row r="117" spans="1:7" ht="17.25" customHeight="1">
      <c r="A117" s="12"/>
      <c r="B117" s="196" t="s">
        <v>378</v>
      </c>
      <c r="C117" s="202"/>
      <c r="D117" s="15" t="s">
        <v>241</v>
      </c>
      <c r="E117" s="16"/>
      <c r="F117" s="93"/>
      <c r="G117" s="73"/>
    </row>
    <row r="118" spans="1:7" ht="17.25" customHeight="1">
      <c r="A118" s="12"/>
      <c r="B118" s="196" t="s">
        <v>327</v>
      </c>
      <c r="C118" s="197"/>
      <c r="D118" s="122" t="s">
        <v>296</v>
      </c>
      <c r="E118" s="16"/>
      <c r="F118" s="93"/>
      <c r="G118" s="73"/>
    </row>
    <row r="119" spans="1:7" ht="17.25" customHeight="1">
      <c r="A119" s="12"/>
      <c r="B119" s="201" t="s">
        <v>229</v>
      </c>
      <c r="C119" s="196"/>
      <c r="D119" s="123" t="s">
        <v>330</v>
      </c>
      <c r="E119" s="16"/>
      <c r="F119" s="93"/>
      <c r="G119" s="73"/>
    </row>
    <row r="120" spans="1:7" ht="17.25" customHeight="1">
      <c r="A120" s="12"/>
      <c r="B120" s="196" t="s">
        <v>395</v>
      </c>
      <c r="C120" s="197"/>
      <c r="D120" s="53" t="s">
        <v>40</v>
      </c>
      <c r="E120" s="16"/>
      <c r="F120" s="93"/>
      <c r="G120" s="73"/>
    </row>
    <row r="121" spans="1:7" ht="17.25" customHeight="1">
      <c r="A121" s="12"/>
      <c r="B121" s="196" t="s">
        <v>21</v>
      </c>
      <c r="C121" s="197"/>
      <c r="D121" s="18">
        <v>270</v>
      </c>
      <c r="E121" s="19"/>
      <c r="F121" s="93"/>
      <c r="G121" s="73"/>
    </row>
    <row r="122" spans="1:7" ht="17.25" customHeight="1">
      <c r="A122" s="12"/>
      <c r="B122" s="196" t="s">
        <v>147</v>
      </c>
      <c r="C122" s="197"/>
      <c r="D122" s="15" t="s">
        <v>352</v>
      </c>
      <c r="E122" s="16"/>
      <c r="F122" s="93"/>
      <c r="G122" s="73"/>
    </row>
    <row r="123" spans="1:7" s="118" customFormat="1" ht="20.25" customHeight="1">
      <c r="A123" s="22"/>
      <c r="B123" s="196" t="s">
        <v>336</v>
      </c>
      <c r="C123" s="197"/>
      <c r="D123" s="15">
        <v>4</v>
      </c>
      <c r="E123" s="16"/>
      <c r="F123" s="93"/>
      <c r="G123" s="73"/>
    </row>
    <row r="124" spans="1:7" ht="18" customHeight="1">
      <c r="A124" s="12"/>
      <c r="B124" s="198" t="s">
        <v>426</v>
      </c>
      <c r="C124" s="199"/>
      <c r="D124" s="20">
        <v>49</v>
      </c>
      <c r="E124" s="21"/>
      <c r="F124" s="110"/>
      <c r="G124" s="74"/>
    </row>
    <row r="125" spans="1:10" s="118" customFormat="1" ht="33.75" customHeight="1">
      <c r="A125" s="22"/>
      <c r="B125" s="200" t="s">
        <v>33</v>
      </c>
      <c r="C125" s="200"/>
      <c r="D125" s="23" t="s">
        <v>3</v>
      </c>
      <c r="E125" s="24" t="s">
        <v>335</v>
      </c>
      <c r="F125" s="106" t="s">
        <v>315</v>
      </c>
      <c r="G125" s="26" t="s">
        <v>38</v>
      </c>
      <c r="J125" s="119"/>
    </row>
    <row r="126" spans="1:7" ht="18" customHeight="1">
      <c r="A126" s="12"/>
      <c r="B126" s="27" t="s">
        <v>94</v>
      </c>
      <c r="C126" s="28"/>
      <c r="D126" s="28"/>
      <c r="E126" s="28"/>
      <c r="F126" s="111"/>
      <c r="G126" s="75"/>
    </row>
    <row r="127" spans="1:7" ht="18" customHeight="1">
      <c r="A127" s="12"/>
      <c r="B127" s="201" t="s">
        <v>107</v>
      </c>
      <c r="C127" s="196"/>
      <c r="D127" s="29" t="s">
        <v>163</v>
      </c>
      <c r="E127" s="30">
        <v>1</v>
      </c>
      <c r="F127" s="95"/>
      <c r="G127" s="76">
        <f>E127*F127</f>
        <v>0</v>
      </c>
    </row>
    <row r="128" spans="1:7" ht="18" customHeight="1">
      <c r="A128" s="12"/>
      <c r="B128" s="31" t="s">
        <v>42</v>
      </c>
      <c r="C128" s="31"/>
      <c r="D128" s="32"/>
      <c r="E128" s="33"/>
      <c r="F128" s="116"/>
      <c r="G128" s="77"/>
    </row>
    <row r="129" spans="1:7" ht="26.25" customHeight="1">
      <c r="A129" s="12"/>
      <c r="B129" s="195" t="s">
        <v>111</v>
      </c>
      <c r="C129" s="185"/>
      <c r="D129" s="36" t="s">
        <v>163</v>
      </c>
      <c r="E129" s="37">
        <v>1</v>
      </c>
      <c r="F129" s="95"/>
      <c r="G129" s="76">
        <f>E129*F129</f>
        <v>0</v>
      </c>
    </row>
    <row r="130" spans="1:7" ht="17.25" customHeight="1">
      <c r="A130" s="12"/>
      <c r="B130" s="195" t="s">
        <v>411</v>
      </c>
      <c r="C130" s="185"/>
      <c r="D130" s="36" t="s">
        <v>163</v>
      </c>
      <c r="E130" s="37">
        <v>1</v>
      </c>
      <c r="F130" s="95"/>
      <c r="G130" s="76">
        <f>E130*F130</f>
        <v>0</v>
      </c>
    </row>
    <row r="131" spans="1:7" ht="18" customHeight="1">
      <c r="A131" s="12"/>
      <c r="B131" s="189" t="s">
        <v>13</v>
      </c>
      <c r="C131" s="190"/>
      <c r="D131" s="36" t="s">
        <v>163</v>
      </c>
      <c r="E131" s="37">
        <v>1</v>
      </c>
      <c r="F131" s="95"/>
      <c r="G131" s="76">
        <f>E131*F131</f>
        <v>0</v>
      </c>
    </row>
    <row r="132" spans="1:7" ht="26.25" customHeight="1">
      <c r="A132" s="12"/>
      <c r="B132" s="184" t="s">
        <v>516</v>
      </c>
      <c r="C132" s="185"/>
      <c r="D132" s="36" t="s">
        <v>163</v>
      </c>
      <c r="E132" s="37">
        <v>1</v>
      </c>
      <c r="F132" s="95"/>
      <c r="G132" s="76">
        <f>E132*F132</f>
        <v>0</v>
      </c>
    </row>
    <row r="133" spans="1:7" ht="18" customHeight="1">
      <c r="A133" s="50"/>
      <c r="B133" s="34" t="s">
        <v>340</v>
      </c>
      <c r="C133" s="39"/>
      <c r="D133" s="36" t="s">
        <v>163</v>
      </c>
      <c r="E133" s="37">
        <v>1</v>
      </c>
      <c r="F133" s="95"/>
      <c r="G133" s="76">
        <f>E133*F133</f>
        <v>0</v>
      </c>
    </row>
    <row r="134" spans="1:9" ht="21.75" customHeight="1">
      <c r="A134" s="51"/>
      <c r="B134" s="52"/>
      <c r="C134" s="52"/>
      <c r="D134" s="51"/>
      <c r="E134" s="186" t="s">
        <v>320</v>
      </c>
      <c r="F134" s="186"/>
      <c r="G134" s="78">
        <f>SUM(G127:G133)</f>
        <v>0</v>
      </c>
      <c r="I134" s="120"/>
    </row>
    <row r="135" spans="1:9" s="117" customFormat="1" ht="21.75" customHeight="1">
      <c r="A135" s="41"/>
      <c r="B135" s="42"/>
      <c r="C135" s="42"/>
      <c r="D135" s="41"/>
      <c r="E135" s="187" t="s">
        <v>280</v>
      </c>
      <c r="F135" s="188"/>
      <c r="G135" s="79">
        <f>SUM(G133:G133)</f>
        <v>0</v>
      </c>
      <c r="I135" s="121"/>
    </row>
    <row r="136" spans="1:9" s="117" customFormat="1" ht="21.75" customHeight="1">
      <c r="A136" s="41"/>
      <c r="B136" s="42"/>
      <c r="C136" s="42"/>
      <c r="D136" s="41"/>
      <c r="E136" s="216" t="s">
        <v>547</v>
      </c>
      <c r="F136" s="216"/>
      <c r="G136" s="79">
        <f>G134-G135</f>
        <v>0</v>
      </c>
      <c r="I136" s="121"/>
    </row>
    <row r="139" spans="1:7" ht="30.75" customHeight="1">
      <c r="A139" s="4" t="s">
        <v>76</v>
      </c>
      <c r="B139" s="5"/>
      <c r="C139" s="6"/>
      <c r="D139" s="203" t="s">
        <v>196</v>
      </c>
      <c r="E139" s="203"/>
      <c r="F139" s="108"/>
      <c r="G139" s="71"/>
    </row>
    <row r="140" spans="1:7" ht="18.75">
      <c r="A140" s="7">
        <v>6</v>
      </c>
      <c r="B140" s="8" t="s">
        <v>45</v>
      </c>
      <c r="C140" s="9" t="s">
        <v>460</v>
      </c>
      <c r="D140" s="10"/>
      <c r="E140" s="11"/>
      <c r="F140" s="108"/>
      <c r="G140" s="71"/>
    </row>
    <row r="141" spans="1:7" ht="17.25" customHeight="1">
      <c r="A141" s="66"/>
      <c r="B141" s="204" t="s">
        <v>91</v>
      </c>
      <c r="C141" s="205"/>
      <c r="D141" s="13" t="s">
        <v>461</v>
      </c>
      <c r="E141" s="14"/>
      <c r="F141" s="109"/>
      <c r="G141" s="72"/>
    </row>
    <row r="142" spans="1:7" ht="17.25" customHeight="1">
      <c r="A142" s="12"/>
      <c r="B142" s="202" t="s">
        <v>287</v>
      </c>
      <c r="C142" s="196"/>
      <c r="D142" s="13" t="s">
        <v>462</v>
      </c>
      <c r="E142" s="14"/>
      <c r="F142" s="109"/>
      <c r="G142" s="72"/>
    </row>
    <row r="143" spans="1:7" ht="17.25" customHeight="1">
      <c r="A143" s="12"/>
      <c r="B143" s="202" t="s">
        <v>202</v>
      </c>
      <c r="C143" s="196"/>
      <c r="D143" s="53" t="s">
        <v>463</v>
      </c>
      <c r="E143" s="14"/>
      <c r="F143" s="109"/>
      <c r="G143" s="72"/>
    </row>
    <row r="144" spans="1:7" ht="17.25" customHeight="1">
      <c r="A144" s="12"/>
      <c r="B144" s="196" t="s">
        <v>378</v>
      </c>
      <c r="C144" s="202"/>
      <c r="D144" s="15" t="s">
        <v>464</v>
      </c>
      <c r="E144" s="16"/>
      <c r="F144" s="93"/>
      <c r="G144" s="73"/>
    </row>
    <row r="145" spans="1:7" ht="17.25" customHeight="1">
      <c r="A145" s="12"/>
      <c r="B145" s="196" t="s">
        <v>327</v>
      </c>
      <c r="C145" s="197"/>
      <c r="D145" s="122" t="s">
        <v>465</v>
      </c>
      <c r="E145" s="16"/>
      <c r="F145" s="93"/>
      <c r="G145" s="73"/>
    </row>
    <row r="146" spans="1:7" ht="17.25" customHeight="1">
      <c r="A146" s="12"/>
      <c r="B146" s="201" t="s">
        <v>229</v>
      </c>
      <c r="C146" s="196"/>
      <c r="D146" s="123" t="s">
        <v>330</v>
      </c>
      <c r="E146" s="16"/>
      <c r="F146" s="93"/>
      <c r="G146" s="73"/>
    </row>
    <row r="147" spans="1:7" ht="17.25" customHeight="1">
      <c r="A147" s="12"/>
      <c r="B147" s="196" t="s">
        <v>395</v>
      </c>
      <c r="C147" s="197"/>
      <c r="D147" s="53" t="s">
        <v>450</v>
      </c>
      <c r="E147" s="16"/>
      <c r="F147" s="93"/>
      <c r="G147" s="73"/>
    </row>
    <row r="148" spans="1:7" ht="17.25" customHeight="1">
      <c r="A148" s="12"/>
      <c r="B148" s="196" t="s">
        <v>21</v>
      </c>
      <c r="C148" s="197"/>
      <c r="D148" s="18">
        <v>1900</v>
      </c>
      <c r="E148" s="19"/>
      <c r="F148" s="93"/>
      <c r="G148" s="73"/>
    </row>
    <row r="149" spans="1:7" ht="17.25" customHeight="1">
      <c r="A149" s="12"/>
      <c r="B149" s="196" t="s">
        <v>147</v>
      </c>
      <c r="C149" s="197"/>
      <c r="D149" s="15" t="s">
        <v>466</v>
      </c>
      <c r="E149" s="16"/>
      <c r="F149" s="93"/>
      <c r="G149" s="73"/>
    </row>
    <row r="150" spans="1:7" s="118" customFormat="1" ht="20.25" customHeight="1">
      <c r="A150" s="22"/>
      <c r="B150" s="196" t="s">
        <v>336</v>
      </c>
      <c r="C150" s="197"/>
      <c r="D150" s="15">
        <v>5</v>
      </c>
      <c r="E150" s="16"/>
      <c r="F150" s="93"/>
      <c r="G150" s="73"/>
    </row>
    <row r="151" spans="1:7" ht="18" customHeight="1">
      <c r="A151" s="12"/>
      <c r="B151" s="198" t="s">
        <v>426</v>
      </c>
      <c r="C151" s="199"/>
      <c r="D151" s="20">
        <v>0</v>
      </c>
      <c r="E151" s="21"/>
      <c r="F151" s="110"/>
      <c r="G151" s="74"/>
    </row>
    <row r="152" spans="1:10" s="118" customFormat="1" ht="33.75" customHeight="1">
      <c r="A152" s="22"/>
      <c r="B152" s="200" t="s">
        <v>33</v>
      </c>
      <c r="C152" s="200"/>
      <c r="D152" s="23" t="s">
        <v>3</v>
      </c>
      <c r="E152" s="24" t="s">
        <v>335</v>
      </c>
      <c r="F152" s="106" t="s">
        <v>315</v>
      </c>
      <c r="G152" s="26" t="s">
        <v>38</v>
      </c>
      <c r="J152" s="119"/>
    </row>
    <row r="153" spans="1:7" ht="18" customHeight="1">
      <c r="A153" s="12"/>
      <c r="B153" s="27" t="s">
        <v>94</v>
      </c>
      <c r="C153" s="28"/>
      <c r="D153" s="28"/>
      <c r="E153" s="28"/>
      <c r="F153" s="111"/>
      <c r="G153" s="75"/>
    </row>
    <row r="154" spans="1:7" ht="18" customHeight="1">
      <c r="A154" s="12"/>
      <c r="B154" s="201" t="s">
        <v>483</v>
      </c>
      <c r="C154" s="196"/>
      <c r="D154" s="29" t="s">
        <v>163</v>
      </c>
      <c r="E154" s="30">
        <v>1</v>
      </c>
      <c r="F154" s="95"/>
      <c r="G154" s="76">
        <f>E154*F154</f>
        <v>0</v>
      </c>
    </row>
    <row r="155" spans="1:7" ht="18" customHeight="1">
      <c r="A155" s="12"/>
      <c r="B155" s="31" t="s">
        <v>42</v>
      </c>
      <c r="C155" s="31"/>
      <c r="D155" s="32"/>
      <c r="E155" s="33"/>
      <c r="F155" s="116"/>
      <c r="G155" s="77"/>
    </row>
    <row r="156" spans="1:7" ht="26.25" customHeight="1">
      <c r="A156" s="12"/>
      <c r="B156" s="195" t="s">
        <v>111</v>
      </c>
      <c r="C156" s="185"/>
      <c r="D156" s="36" t="s">
        <v>163</v>
      </c>
      <c r="E156" s="37">
        <v>1</v>
      </c>
      <c r="F156" s="95"/>
      <c r="G156" s="76">
        <f>E156*F156</f>
        <v>0</v>
      </c>
    </row>
    <row r="157" spans="1:7" ht="17.25" customHeight="1">
      <c r="A157" s="12"/>
      <c r="B157" s="195" t="s">
        <v>411</v>
      </c>
      <c r="C157" s="185"/>
      <c r="D157" s="36" t="s">
        <v>163</v>
      </c>
      <c r="E157" s="37">
        <v>1</v>
      </c>
      <c r="F157" s="95"/>
      <c r="G157" s="76">
        <f>E157*F157</f>
        <v>0</v>
      </c>
    </row>
    <row r="158" spans="1:7" ht="18" customHeight="1">
      <c r="A158" s="12"/>
      <c r="B158" s="189" t="s">
        <v>13</v>
      </c>
      <c r="C158" s="190"/>
      <c r="D158" s="36" t="s">
        <v>163</v>
      </c>
      <c r="E158" s="37">
        <v>1</v>
      </c>
      <c r="F158" s="95"/>
      <c r="G158" s="76">
        <f>E158*F158</f>
        <v>0</v>
      </c>
    </row>
    <row r="159" spans="1:7" ht="26.25" customHeight="1">
      <c r="A159" s="12"/>
      <c r="B159" s="184" t="s">
        <v>516</v>
      </c>
      <c r="C159" s="185"/>
      <c r="D159" s="36" t="s">
        <v>163</v>
      </c>
      <c r="E159" s="37">
        <v>1</v>
      </c>
      <c r="F159" s="95"/>
      <c r="G159" s="76">
        <f>E159*F159</f>
        <v>0</v>
      </c>
    </row>
    <row r="160" spans="1:7" ht="18" customHeight="1">
      <c r="A160" s="50"/>
      <c r="B160" s="34" t="s">
        <v>340</v>
      </c>
      <c r="C160" s="39"/>
      <c r="D160" s="36" t="s">
        <v>163</v>
      </c>
      <c r="E160" s="37">
        <v>1</v>
      </c>
      <c r="F160" s="95"/>
      <c r="G160" s="76">
        <f>E160*F160</f>
        <v>0</v>
      </c>
    </row>
    <row r="161" spans="1:9" ht="21.75" customHeight="1">
      <c r="A161" s="51"/>
      <c r="B161" s="52"/>
      <c r="C161" s="52"/>
      <c r="D161" s="51"/>
      <c r="E161" s="186" t="s">
        <v>320</v>
      </c>
      <c r="F161" s="186"/>
      <c r="G161" s="78">
        <f>SUM(G154:G160)</f>
        <v>0</v>
      </c>
      <c r="I161" s="120"/>
    </row>
    <row r="162" spans="1:9" s="117" customFormat="1" ht="21.75" customHeight="1">
      <c r="A162" s="41"/>
      <c r="B162" s="42"/>
      <c r="C162" s="42"/>
      <c r="D162" s="41"/>
      <c r="E162" s="187" t="s">
        <v>280</v>
      </c>
      <c r="F162" s="188"/>
      <c r="G162" s="79">
        <f>SUM(G160:G160)</f>
        <v>0</v>
      </c>
      <c r="I162" s="121"/>
    </row>
    <row r="163" spans="1:9" s="117" customFormat="1" ht="21.75" customHeight="1">
      <c r="A163" s="41"/>
      <c r="B163" s="42"/>
      <c r="C163" s="42"/>
      <c r="D163" s="41"/>
      <c r="E163" s="216" t="s">
        <v>547</v>
      </c>
      <c r="F163" s="216"/>
      <c r="G163" s="79">
        <f>G161-G162</f>
        <v>0</v>
      </c>
      <c r="I163" s="121"/>
    </row>
    <row r="166" spans="1:7" ht="30.75" customHeight="1">
      <c r="A166" s="4" t="s">
        <v>76</v>
      </c>
      <c r="B166" s="5"/>
      <c r="C166" s="6"/>
      <c r="D166" s="203" t="s">
        <v>196</v>
      </c>
      <c r="E166" s="203"/>
      <c r="F166" s="108"/>
      <c r="G166" s="71"/>
    </row>
    <row r="167" spans="1:7" ht="18.75">
      <c r="A167" s="7">
        <v>7</v>
      </c>
      <c r="B167" s="8" t="s">
        <v>45</v>
      </c>
      <c r="C167" s="9" t="s">
        <v>477</v>
      </c>
      <c r="D167" s="10"/>
      <c r="E167" s="11"/>
      <c r="F167" s="108"/>
      <c r="G167" s="71"/>
    </row>
    <row r="168" spans="1:7" ht="17.25" customHeight="1">
      <c r="A168" s="12"/>
      <c r="B168" s="204" t="s">
        <v>91</v>
      </c>
      <c r="C168" s="205"/>
      <c r="D168" s="13" t="s">
        <v>478</v>
      </c>
      <c r="E168" s="14"/>
      <c r="F168" s="109"/>
      <c r="G168" s="72"/>
    </row>
    <row r="169" spans="1:7" ht="17.25" customHeight="1">
      <c r="A169" s="12"/>
      <c r="B169" s="202" t="s">
        <v>287</v>
      </c>
      <c r="C169" s="196"/>
      <c r="D169" s="13" t="s">
        <v>479</v>
      </c>
      <c r="E169" s="14"/>
      <c r="F169" s="109"/>
      <c r="G169" s="72"/>
    </row>
    <row r="170" spans="1:7" ht="17.25" customHeight="1">
      <c r="A170" s="12"/>
      <c r="B170" s="202" t="s">
        <v>202</v>
      </c>
      <c r="C170" s="196"/>
      <c r="D170" s="13" t="s">
        <v>480</v>
      </c>
      <c r="E170" s="14"/>
      <c r="F170" s="109"/>
      <c r="G170" s="72"/>
    </row>
    <row r="171" spans="1:7" ht="17.25" customHeight="1">
      <c r="A171" s="12"/>
      <c r="B171" s="196" t="s">
        <v>378</v>
      </c>
      <c r="C171" s="197"/>
      <c r="D171" s="15" t="s">
        <v>241</v>
      </c>
      <c r="E171" s="16"/>
      <c r="F171" s="93"/>
      <c r="G171" s="73"/>
    </row>
    <row r="172" spans="1:7" ht="17.25" customHeight="1">
      <c r="A172" s="12"/>
      <c r="B172" s="196" t="s">
        <v>327</v>
      </c>
      <c r="C172" s="197"/>
      <c r="D172" s="15" t="s">
        <v>481</v>
      </c>
      <c r="E172" s="16"/>
      <c r="F172" s="93"/>
      <c r="G172" s="73"/>
    </row>
    <row r="173" spans="1:7" ht="17.25" customHeight="1">
      <c r="A173" s="12"/>
      <c r="B173" s="201" t="s">
        <v>229</v>
      </c>
      <c r="C173" s="196"/>
      <c r="D173" s="15" t="s">
        <v>330</v>
      </c>
      <c r="E173" s="16"/>
      <c r="F173" s="93"/>
      <c r="G173" s="73"/>
    </row>
    <row r="174" spans="1:7" ht="17.25" customHeight="1">
      <c r="A174" s="12"/>
      <c r="B174" s="196" t="s">
        <v>395</v>
      </c>
      <c r="C174" s="197"/>
      <c r="D174" s="17" t="s">
        <v>438</v>
      </c>
      <c r="E174" s="16"/>
      <c r="F174" s="93"/>
      <c r="G174" s="73"/>
    </row>
    <row r="175" spans="1:7" ht="17.25" customHeight="1">
      <c r="A175" s="12"/>
      <c r="B175" s="196" t="s">
        <v>21</v>
      </c>
      <c r="C175" s="197"/>
      <c r="D175" s="18">
        <v>321</v>
      </c>
      <c r="E175" s="19"/>
      <c r="F175" s="93"/>
      <c r="G175" s="73"/>
    </row>
    <row r="176" spans="1:7" ht="17.25" customHeight="1">
      <c r="A176" s="12"/>
      <c r="B176" s="196" t="s">
        <v>147</v>
      </c>
      <c r="C176" s="197"/>
      <c r="D176" s="15" t="s">
        <v>482</v>
      </c>
      <c r="E176" s="16"/>
      <c r="F176" s="93"/>
      <c r="G176" s="73"/>
    </row>
    <row r="177" spans="1:7" s="118" customFormat="1" ht="20.25" customHeight="1">
      <c r="A177" s="22"/>
      <c r="B177" s="196" t="s">
        <v>336</v>
      </c>
      <c r="C177" s="197"/>
      <c r="D177" s="15">
        <v>12</v>
      </c>
      <c r="E177" s="16"/>
      <c r="F177" s="93"/>
      <c r="G177" s="73"/>
    </row>
    <row r="178" spans="1:7" ht="18" customHeight="1">
      <c r="A178" s="12"/>
      <c r="B178" s="198" t="s">
        <v>426</v>
      </c>
      <c r="C178" s="199"/>
      <c r="D178" s="20">
        <v>155</v>
      </c>
      <c r="E178" s="21"/>
      <c r="F178" s="110"/>
      <c r="G178" s="74"/>
    </row>
    <row r="179" spans="1:10" s="118" customFormat="1" ht="33.75" customHeight="1">
      <c r="A179" s="22"/>
      <c r="B179" s="200" t="s">
        <v>33</v>
      </c>
      <c r="C179" s="200"/>
      <c r="D179" s="23" t="s">
        <v>3</v>
      </c>
      <c r="E179" s="24" t="s">
        <v>335</v>
      </c>
      <c r="F179" s="106" t="s">
        <v>315</v>
      </c>
      <c r="G179" s="26" t="s">
        <v>38</v>
      </c>
      <c r="J179" s="119"/>
    </row>
    <row r="180" spans="1:7" ht="18" customHeight="1">
      <c r="A180" s="12"/>
      <c r="B180" s="27" t="s">
        <v>94</v>
      </c>
      <c r="C180" s="28"/>
      <c r="D180" s="28"/>
      <c r="E180" s="28"/>
      <c r="F180" s="111"/>
      <c r="G180" s="75"/>
    </row>
    <row r="181" spans="1:7" ht="18" customHeight="1">
      <c r="A181" s="12"/>
      <c r="B181" s="201" t="s">
        <v>483</v>
      </c>
      <c r="C181" s="196"/>
      <c r="D181" s="29" t="s">
        <v>163</v>
      </c>
      <c r="E181" s="30">
        <v>1</v>
      </c>
      <c r="F181" s="95"/>
      <c r="G181" s="76">
        <f>E181*F181</f>
        <v>0</v>
      </c>
    </row>
    <row r="182" spans="1:7" ht="18" customHeight="1">
      <c r="A182" s="12"/>
      <c r="B182" s="31" t="s">
        <v>42</v>
      </c>
      <c r="C182" s="31"/>
      <c r="D182" s="32"/>
      <c r="E182" s="33"/>
      <c r="F182" s="116"/>
      <c r="G182" s="77"/>
    </row>
    <row r="183" spans="1:9" ht="26.25" customHeight="1">
      <c r="A183" s="12"/>
      <c r="B183" s="195" t="s">
        <v>111</v>
      </c>
      <c r="C183" s="185"/>
      <c r="D183" s="36" t="s">
        <v>163</v>
      </c>
      <c r="E183" s="37">
        <v>1</v>
      </c>
      <c r="F183" s="95"/>
      <c r="G183" s="76">
        <f>E183*F183</f>
        <v>0</v>
      </c>
      <c r="I183" s="117"/>
    </row>
    <row r="184" spans="1:9" ht="17.25" customHeight="1">
      <c r="A184" s="12"/>
      <c r="B184" s="195" t="s">
        <v>411</v>
      </c>
      <c r="C184" s="185"/>
      <c r="D184" s="36" t="s">
        <v>163</v>
      </c>
      <c r="E184" s="37">
        <v>1</v>
      </c>
      <c r="F184" s="95"/>
      <c r="G184" s="76">
        <f>E184*F184</f>
        <v>0</v>
      </c>
      <c r="I184" s="117"/>
    </row>
    <row r="185" spans="1:9" ht="18" customHeight="1">
      <c r="A185" s="12"/>
      <c r="B185" s="189" t="s">
        <v>13</v>
      </c>
      <c r="C185" s="190"/>
      <c r="D185" s="36" t="s">
        <v>163</v>
      </c>
      <c r="E185" s="37">
        <v>1</v>
      </c>
      <c r="F185" s="95"/>
      <c r="G185" s="76">
        <f>E185*F185</f>
        <v>0</v>
      </c>
      <c r="I185" s="117"/>
    </row>
    <row r="186" spans="1:7" ht="26.25" customHeight="1">
      <c r="A186" s="12"/>
      <c r="B186" s="184" t="s">
        <v>516</v>
      </c>
      <c r="C186" s="185"/>
      <c r="D186" s="36" t="s">
        <v>163</v>
      </c>
      <c r="E186" s="37">
        <v>1</v>
      </c>
      <c r="F186" s="95"/>
      <c r="G186" s="76">
        <f>E186*F186</f>
        <v>0</v>
      </c>
    </row>
    <row r="187" spans="1:7" s="117" customFormat="1" ht="18" customHeight="1">
      <c r="A187" s="40"/>
      <c r="B187" s="34" t="s">
        <v>340</v>
      </c>
      <c r="C187" s="39"/>
      <c r="D187" s="36" t="s">
        <v>163</v>
      </c>
      <c r="E187" s="37">
        <v>1</v>
      </c>
      <c r="F187" s="95"/>
      <c r="G187" s="81">
        <f>E187*F187</f>
        <v>0</v>
      </c>
    </row>
    <row r="188" spans="1:9" ht="21.75" customHeight="1">
      <c r="A188" s="51"/>
      <c r="B188" s="52"/>
      <c r="C188" s="52"/>
      <c r="D188" s="51"/>
      <c r="E188" s="186" t="s">
        <v>320</v>
      </c>
      <c r="F188" s="186"/>
      <c r="G188" s="78">
        <f>SUM(G181:G187)</f>
        <v>0</v>
      </c>
      <c r="I188" s="120"/>
    </row>
    <row r="189" spans="1:9" s="117" customFormat="1" ht="21.75" customHeight="1">
      <c r="A189" s="41"/>
      <c r="B189" s="42"/>
      <c r="C189" s="42"/>
      <c r="D189" s="41"/>
      <c r="E189" s="187" t="s">
        <v>280</v>
      </c>
      <c r="F189" s="188"/>
      <c r="G189" s="79">
        <f>SUM(G187:G187)</f>
        <v>0</v>
      </c>
      <c r="I189" s="121"/>
    </row>
    <row r="190" spans="1:9" s="117" customFormat="1" ht="21.75" customHeight="1">
      <c r="A190" s="41"/>
      <c r="B190" s="42"/>
      <c r="C190" s="42"/>
      <c r="D190" s="41"/>
      <c r="E190" s="216" t="s">
        <v>547</v>
      </c>
      <c r="F190" s="216"/>
      <c r="G190" s="79">
        <f>G188-G189</f>
        <v>0</v>
      </c>
      <c r="I190" s="121"/>
    </row>
    <row r="193" spans="1:10" s="125" customFormat="1" ht="24.75" customHeight="1">
      <c r="A193" s="213" t="s">
        <v>388</v>
      </c>
      <c r="B193" s="214"/>
      <c r="C193" s="214"/>
      <c r="D193" s="214"/>
      <c r="E193" s="215"/>
      <c r="F193" s="124"/>
      <c r="G193" s="105">
        <f>G26+G53+G80+G107+G134+G161+G188</f>
        <v>0</v>
      </c>
      <c r="J193" s="126"/>
    </row>
    <row r="194" spans="1:10" s="125" customFormat="1" ht="27" customHeight="1">
      <c r="A194" s="213" t="s">
        <v>425</v>
      </c>
      <c r="B194" s="214"/>
      <c r="C194" s="214"/>
      <c r="D194" s="214"/>
      <c r="E194" s="215"/>
      <c r="F194" s="124"/>
      <c r="G194" s="105">
        <f>G27+G54+G81+G108+G135+G162+G189</f>
        <v>0</v>
      </c>
      <c r="J194" s="126"/>
    </row>
    <row r="195" spans="1:10" s="125" customFormat="1" ht="27" customHeight="1">
      <c r="A195" s="213" t="s">
        <v>553</v>
      </c>
      <c r="B195" s="214"/>
      <c r="C195" s="214"/>
      <c r="D195" s="214"/>
      <c r="E195" s="215"/>
      <c r="F195" s="124"/>
      <c r="G195" s="105">
        <f>G28+G55+G82+G109+G136+G163+G190</f>
        <v>0</v>
      </c>
      <c r="J195" s="126"/>
    </row>
    <row r="196" spans="1:10" s="125" customFormat="1" ht="23.25" customHeight="1">
      <c r="A196" s="55"/>
      <c r="B196" s="56"/>
      <c r="C196" s="56"/>
      <c r="D196" s="56"/>
      <c r="E196" s="56"/>
      <c r="F196" s="112"/>
      <c r="G196" s="58"/>
      <c r="J196" s="126"/>
    </row>
    <row r="197" spans="1:10" s="125" customFormat="1" ht="23.25" customHeight="1">
      <c r="A197" s="55"/>
      <c r="B197" s="56"/>
      <c r="C197" s="56"/>
      <c r="D197" s="56"/>
      <c r="E197" s="56"/>
      <c r="F197" s="112"/>
      <c r="G197" s="58"/>
      <c r="J197" s="126"/>
    </row>
    <row r="198" spans="1:10" ht="23.25" customHeight="1">
      <c r="A198" s="101" t="s">
        <v>227</v>
      </c>
      <c r="F198" s="107"/>
      <c r="G198" s="84"/>
      <c r="J198" s="117"/>
    </row>
    <row r="199" spans="1:10" ht="33" customHeight="1">
      <c r="A199" s="218" t="s">
        <v>515</v>
      </c>
      <c r="B199" s="218"/>
      <c r="C199" s="218"/>
      <c r="D199" s="218"/>
      <c r="E199" s="218"/>
      <c r="F199" s="218"/>
      <c r="G199" s="218"/>
      <c r="J199" s="117"/>
    </row>
    <row r="200" spans="1:10" s="125" customFormat="1" ht="23.25" customHeight="1">
      <c r="A200" s="55"/>
      <c r="B200" s="56"/>
      <c r="C200" s="56"/>
      <c r="D200" s="56"/>
      <c r="E200" s="56"/>
      <c r="F200" s="112"/>
      <c r="G200" s="58"/>
      <c r="J200" s="126"/>
    </row>
    <row r="201" spans="1:10" s="125" customFormat="1" ht="23.25" customHeight="1">
      <c r="A201" s="55"/>
      <c r="B201" s="56"/>
      <c r="C201" s="56"/>
      <c r="D201" s="56"/>
      <c r="E201" s="56"/>
      <c r="F201" s="112"/>
      <c r="G201" s="58"/>
      <c r="J201" s="126"/>
    </row>
    <row r="202" spans="1:10" s="125" customFormat="1" ht="23.25" customHeight="1">
      <c r="A202" s="55"/>
      <c r="B202" s="56"/>
      <c r="C202" s="56"/>
      <c r="D202" s="56"/>
      <c r="E202" s="56"/>
      <c r="F202" s="112"/>
      <c r="G202" s="58"/>
      <c r="J202" s="126"/>
    </row>
    <row r="203" spans="1:10" ht="16.5" customHeight="1">
      <c r="A203" s="230"/>
      <c r="B203" s="230"/>
      <c r="C203" s="60"/>
      <c r="D203" s="219" t="s">
        <v>314</v>
      </c>
      <c r="E203" s="219"/>
      <c r="F203" s="219"/>
      <c r="G203" s="219"/>
      <c r="J203" s="117"/>
    </row>
    <row r="204" spans="1:10" ht="16.5" customHeight="1">
      <c r="A204" s="59"/>
      <c r="B204" s="59"/>
      <c r="C204" s="60"/>
      <c r="E204" s="61"/>
      <c r="F204" s="107"/>
      <c r="G204" s="82"/>
      <c r="J204" s="117"/>
    </row>
    <row r="205" spans="1:10" ht="16.5" customHeight="1">
      <c r="A205" s="59"/>
      <c r="B205" s="59"/>
      <c r="C205" s="60"/>
      <c r="E205" s="61"/>
      <c r="F205" s="107"/>
      <c r="G205" s="82"/>
      <c r="J205" s="117"/>
    </row>
    <row r="206" spans="1:7" ht="16.5" customHeight="1">
      <c r="A206" s="62"/>
      <c r="D206" s="63"/>
      <c r="E206" s="64"/>
      <c r="F206" s="109"/>
      <c r="G206" s="83"/>
    </row>
    <row r="207" spans="1:7" ht="16.5" customHeight="1">
      <c r="A207" s="62"/>
      <c r="B207" s="62"/>
      <c r="C207" s="61" t="s">
        <v>153</v>
      </c>
      <c r="D207" s="217" t="s">
        <v>403</v>
      </c>
      <c r="E207" s="217"/>
      <c r="F207" s="217"/>
      <c r="G207" s="217"/>
    </row>
    <row r="208" spans="6:7" s="117" customFormat="1" ht="12.75">
      <c r="F208" s="107"/>
      <c r="G208" s="84"/>
    </row>
    <row r="209" spans="6:7" s="117" customFormat="1" ht="12.75">
      <c r="F209" s="107"/>
      <c r="G209" s="84"/>
    </row>
    <row r="210" spans="6:7" s="117" customFormat="1" ht="12.75">
      <c r="F210" s="107"/>
      <c r="G210" s="84"/>
    </row>
    <row r="211" spans="6:7" s="117" customFormat="1" ht="12.75">
      <c r="F211" s="107"/>
      <c r="G211" s="84"/>
    </row>
    <row r="212" spans="6:7" s="117" customFormat="1" ht="12.75">
      <c r="F212" s="107"/>
      <c r="G212" s="84"/>
    </row>
    <row r="213" spans="6:7" s="117" customFormat="1" ht="12.75">
      <c r="F213" s="107"/>
      <c r="G213" s="84"/>
    </row>
    <row r="214" spans="6:7" s="117" customFormat="1" ht="12.75">
      <c r="F214" s="107"/>
      <c r="G214" s="84"/>
    </row>
    <row r="215" spans="6:7" s="117" customFormat="1" ht="12.75">
      <c r="F215" s="107"/>
      <c r="G215" s="84"/>
    </row>
    <row r="216" spans="6:7" s="117" customFormat="1" ht="12.75">
      <c r="F216" s="107"/>
      <c r="G216" s="84"/>
    </row>
    <row r="217" spans="6:7" s="117" customFormat="1" ht="12.75">
      <c r="F217" s="107"/>
      <c r="G217" s="84"/>
    </row>
    <row r="218" spans="6:7" s="117" customFormat="1" ht="12.75">
      <c r="F218" s="107"/>
      <c r="G218" s="84"/>
    </row>
    <row r="219" spans="6:7" s="117" customFormat="1" ht="12.75">
      <c r="F219" s="107"/>
      <c r="G219" s="84"/>
    </row>
    <row r="220" spans="6:7" s="117" customFormat="1" ht="12.75">
      <c r="F220" s="107"/>
      <c r="G220" s="84"/>
    </row>
    <row r="221" spans="6:7" s="117" customFormat="1" ht="12.75">
      <c r="F221" s="107"/>
      <c r="G221" s="84"/>
    </row>
    <row r="222" spans="6:7" s="117" customFormat="1" ht="12.75">
      <c r="F222" s="107"/>
      <c r="G222" s="84"/>
    </row>
    <row r="223" spans="6:7" s="117" customFormat="1" ht="12.75">
      <c r="F223" s="107"/>
      <c r="G223" s="84"/>
    </row>
    <row r="224" spans="6:7" s="117" customFormat="1" ht="12.75">
      <c r="F224" s="107"/>
      <c r="G224" s="84"/>
    </row>
    <row r="225" spans="6:7" s="117" customFormat="1" ht="12.75">
      <c r="F225" s="107"/>
      <c r="G225" s="84"/>
    </row>
    <row r="226" spans="6:7" s="117" customFormat="1" ht="12.75">
      <c r="F226" s="107"/>
      <c r="G226" s="84"/>
    </row>
    <row r="227" spans="6:7" s="117" customFormat="1" ht="12.75">
      <c r="F227" s="107"/>
      <c r="G227" s="84"/>
    </row>
  </sheetData>
  <sheetProtection password="DF93" sheet="1" selectLockedCells="1"/>
  <mergeCells count="155">
    <mergeCell ref="E188:F188"/>
    <mergeCell ref="E189:F189"/>
    <mergeCell ref="E190:F190"/>
    <mergeCell ref="B179:C179"/>
    <mergeCell ref="B181:C181"/>
    <mergeCell ref="B183:C183"/>
    <mergeCell ref="B184:C184"/>
    <mergeCell ref="B185:C185"/>
    <mergeCell ref="B186:C186"/>
    <mergeCell ref="B173:C173"/>
    <mergeCell ref="B174:C174"/>
    <mergeCell ref="B175:C175"/>
    <mergeCell ref="B176:C176"/>
    <mergeCell ref="B177:C177"/>
    <mergeCell ref="B178:C178"/>
    <mergeCell ref="D166:E166"/>
    <mergeCell ref="B168:C168"/>
    <mergeCell ref="B169:C169"/>
    <mergeCell ref="B170:C170"/>
    <mergeCell ref="B171:C171"/>
    <mergeCell ref="B172:C172"/>
    <mergeCell ref="E161:F161"/>
    <mergeCell ref="E162:F162"/>
    <mergeCell ref="E163:F163"/>
    <mergeCell ref="B152:C152"/>
    <mergeCell ref="B154:C154"/>
    <mergeCell ref="B156:C156"/>
    <mergeCell ref="B157:C157"/>
    <mergeCell ref="B158:C158"/>
    <mergeCell ref="B159:C159"/>
    <mergeCell ref="B146:C146"/>
    <mergeCell ref="B147:C147"/>
    <mergeCell ref="B148:C148"/>
    <mergeCell ref="B149:C149"/>
    <mergeCell ref="B150:C150"/>
    <mergeCell ref="B151:C151"/>
    <mergeCell ref="D139:E139"/>
    <mergeCell ref="B141:C141"/>
    <mergeCell ref="B142:C142"/>
    <mergeCell ref="B143:C143"/>
    <mergeCell ref="B144:C144"/>
    <mergeCell ref="B145:C145"/>
    <mergeCell ref="B123:C123"/>
    <mergeCell ref="B124:C124"/>
    <mergeCell ref="B120:C120"/>
    <mergeCell ref="B119:C119"/>
    <mergeCell ref="A194:E194"/>
    <mergeCell ref="A195:E195"/>
    <mergeCell ref="E136:F136"/>
    <mergeCell ref="A193:E193"/>
    <mergeCell ref="E134:F134"/>
    <mergeCell ref="E135:F135"/>
    <mergeCell ref="D112:E112"/>
    <mergeCell ref="B121:C121"/>
    <mergeCell ref="B122:C122"/>
    <mergeCell ref="E107:F107"/>
    <mergeCell ref="E108:F108"/>
    <mergeCell ref="E109:F109"/>
    <mergeCell ref="D85:E85"/>
    <mergeCell ref="E80:F80"/>
    <mergeCell ref="E81:F81"/>
    <mergeCell ref="E82:F82"/>
    <mergeCell ref="E53:F53"/>
    <mergeCell ref="D31:E31"/>
    <mergeCell ref="E54:F54"/>
    <mergeCell ref="E55:F55"/>
    <mergeCell ref="B35:C35"/>
    <mergeCell ref="B36:C36"/>
    <mergeCell ref="E26:F26"/>
    <mergeCell ref="E27:F27"/>
    <mergeCell ref="E28:F28"/>
    <mergeCell ref="B11:C11"/>
    <mergeCell ref="B16:C16"/>
    <mergeCell ref="B17:C17"/>
    <mergeCell ref="B14:C14"/>
    <mergeCell ref="B19:C19"/>
    <mergeCell ref="B23:C23"/>
    <mergeCell ref="B22:C22"/>
    <mergeCell ref="A2:G2"/>
    <mergeCell ref="D4:E4"/>
    <mergeCell ref="B6:C6"/>
    <mergeCell ref="B7:C7"/>
    <mergeCell ref="B12:C12"/>
    <mergeCell ref="B21:C21"/>
    <mergeCell ref="B15:C15"/>
    <mergeCell ref="B8:C8"/>
    <mergeCell ref="B9:C9"/>
    <mergeCell ref="B10:C10"/>
    <mergeCell ref="B44:C44"/>
    <mergeCell ref="B43:C43"/>
    <mergeCell ref="B13:C13"/>
    <mergeCell ref="B37:C37"/>
    <mergeCell ref="B38:C38"/>
    <mergeCell ref="B39:C39"/>
    <mergeCell ref="B40:C40"/>
    <mergeCell ref="B24:C24"/>
    <mergeCell ref="B33:C33"/>
    <mergeCell ref="B34:C34"/>
    <mergeCell ref="B61:C61"/>
    <mergeCell ref="B46:C46"/>
    <mergeCell ref="B50:C50"/>
    <mergeCell ref="B48:C48"/>
    <mergeCell ref="B49:C49"/>
    <mergeCell ref="B51:C51"/>
    <mergeCell ref="B60:C60"/>
    <mergeCell ref="B41:C41"/>
    <mergeCell ref="B42:C42"/>
    <mergeCell ref="B68:C68"/>
    <mergeCell ref="B73:C73"/>
    <mergeCell ref="B69:C69"/>
    <mergeCell ref="B62:C62"/>
    <mergeCell ref="B63:C63"/>
    <mergeCell ref="B64:C64"/>
    <mergeCell ref="B65:C65"/>
    <mergeCell ref="B66:C66"/>
    <mergeCell ref="B67:C67"/>
    <mergeCell ref="B70:C70"/>
    <mergeCell ref="B71:C71"/>
    <mergeCell ref="B89:C89"/>
    <mergeCell ref="B90:C90"/>
    <mergeCell ref="B77:C77"/>
    <mergeCell ref="B75:C75"/>
    <mergeCell ref="B76:C76"/>
    <mergeCell ref="B78:C78"/>
    <mergeCell ref="B87:C87"/>
    <mergeCell ref="B88:C88"/>
    <mergeCell ref="B104:C104"/>
    <mergeCell ref="B91:C91"/>
    <mergeCell ref="B92:C92"/>
    <mergeCell ref="B93:C93"/>
    <mergeCell ref="B94:C94"/>
    <mergeCell ref="B95:C95"/>
    <mergeCell ref="B97:C97"/>
    <mergeCell ref="B98:C98"/>
    <mergeCell ref="B96:C96"/>
    <mergeCell ref="B129:C129"/>
    <mergeCell ref="B100:C100"/>
    <mergeCell ref="B118:C118"/>
    <mergeCell ref="B114:C114"/>
    <mergeCell ref="B115:C115"/>
    <mergeCell ref="B116:C116"/>
    <mergeCell ref="B117:C117"/>
    <mergeCell ref="B102:C102"/>
    <mergeCell ref="B103:C103"/>
    <mergeCell ref="B105:C105"/>
    <mergeCell ref="A199:G199"/>
    <mergeCell ref="A203:B203"/>
    <mergeCell ref="D203:G203"/>
    <mergeCell ref="D207:G207"/>
    <mergeCell ref="D58:E58"/>
    <mergeCell ref="B132:C132"/>
    <mergeCell ref="B125:C125"/>
    <mergeCell ref="B127:C127"/>
    <mergeCell ref="B131:C131"/>
    <mergeCell ref="B130:C130"/>
  </mergeCells>
  <printOptions/>
  <pageMargins left="0.7086614173228347" right="0.7086614173228347" top="1.3385826771653544" bottom="0.5511811023622047" header="0.31496062992125984" footer="0.31496062992125984"/>
  <pageSetup horizontalDpi="200" verticalDpi="200" orientation="portrait" paperSize="9" scale="89" r:id="rId1"/>
  <headerFooter scaleWithDoc="0" alignWithMargins="0">
    <oddHeader>&amp;LČISTOĆA d.o.o.
Stjepana Radića 33
23000 Zadar&amp;C&amp;A</oddHeader>
  </headerFooter>
  <rowBreaks count="8" manualBreakCount="8">
    <brk id="2" max="6" man="1"/>
    <brk id="28" max="6" man="1"/>
    <brk id="55" max="6" man="1"/>
    <brk id="82" max="6" man="1"/>
    <brk id="109" max="6" man="1"/>
    <brk id="136" max="6" man="1"/>
    <brk id="163" max="6" man="1"/>
    <brk id="190" max="6" man="1"/>
  </rowBreaks>
  <ignoredErrors>
    <ignoredError sqref="D12 D39 D66 D93 D120 D147 D174" numberStoredAsText="1"/>
  </ignoredErrors>
</worksheet>
</file>

<file path=xl/worksheets/sheet7.xml><?xml version="1.0" encoding="utf-8"?>
<worksheet xmlns="http://schemas.openxmlformats.org/spreadsheetml/2006/main" xmlns:r="http://schemas.openxmlformats.org/officeDocument/2006/relationships">
  <dimension ref="A1:J335"/>
  <sheetViews>
    <sheetView zoomScale="90" zoomScaleNormal="90" workbookViewId="0" topLeftCell="A1">
      <selection activeCell="F103" sqref="F103"/>
    </sheetView>
  </sheetViews>
  <sheetFormatPr defaultColWidth="9.140625" defaultRowHeight="12.75"/>
  <cols>
    <col min="1" max="1" width="5.8515625" style="2" customWidth="1"/>
    <col min="2" max="2" width="10.8515625" style="2" customWidth="1"/>
    <col min="3" max="3" width="24.421875" style="2" customWidth="1"/>
    <col min="4" max="4" width="14.140625" style="2" customWidth="1"/>
    <col min="5" max="5" width="11.28125" style="2" customWidth="1"/>
    <col min="6" max="6" width="15.00390625" style="70" customWidth="1"/>
    <col min="7" max="7" width="12.57421875" style="70" customWidth="1"/>
    <col min="8" max="16384" width="9.140625" style="2" customWidth="1"/>
  </cols>
  <sheetData>
    <row r="1" spans="1:6" ht="12.75">
      <c r="A1" s="1"/>
      <c r="E1" s="3"/>
      <c r="F1" s="84"/>
    </row>
    <row r="2" spans="1:10" ht="270.75" customHeight="1">
      <c r="A2" s="229" t="s">
        <v>223</v>
      </c>
      <c r="B2" s="229"/>
      <c r="C2" s="229"/>
      <c r="D2" s="229"/>
      <c r="E2" s="229"/>
      <c r="F2" s="229"/>
      <c r="G2" s="229"/>
      <c r="J2" s="117"/>
    </row>
    <row r="3" spans="6:10" ht="12.75">
      <c r="F3" s="84"/>
      <c r="J3" s="117"/>
    </row>
    <row r="4" spans="1:7" ht="30.75" customHeight="1">
      <c r="A4" s="4" t="s">
        <v>76</v>
      </c>
      <c r="B4" s="5"/>
      <c r="C4" s="6"/>
      <c r="D4" s="203" t="s">
        <v>196</v>
      </c>
      <c r="E4" s="203"/>
      <c r="F4" s="86"/>
      <c r="G4" s="71"/>
    </row>
    <row r="5" spans="1:7" ht="18.75">
      <c r="A5" s="7">
        <v>1</v>
      </c>
      <c r="B5" s="8" t="s">
        <v>45</v>
      </c>
      <c r="C5" s="9" t="s">
        <v>179</v>
      </c>
      <c r="D5" s="10"/>
      <c r="E5" s="11"/>
      <c r="F5" s="86"/>
      <c r="G5" s="71"/>
    </row>
    <row r="6" spans="1:7" ht="17.25" customHeight="1">
      <c r="A6" s="12"/>
      <c r="B6" s="204" t="s">
        <v>91</v>
      </c>
      <c r="C6" s="205"/>
      <c r="D6" s="13" t="s">
        <v>360</v>
      </c>
      <c r="E6" s="14"/>
      <c r="F6" s="87"/>
      <c r="G6" s="72"/>
    </row>
    <row r="7" spans="1:7" ht="17.25" customHeight="1">
      <c r="A7" s="12"/>
      <c r="B7" s="202" t="s">
        <v>287</v>
      </c>
      <c r="C7" s="196"/>
      <c r="D7" s="13" t="s">
        <v>230</v>
      </c>
      <c r="E7" s="14"/>
      <c r="F7" s="87"/>
      <c r="G7" s="72"/>
    </row>
    <row r="8" spans="1:7" ht="17.25" customHeight="1">
      <c r="A8" s="12"/>
      <c r="B8" s="202" t="s">
        <v>202</v>
      </c>
      <c r="C8" s="196"/>
      <c r="D8" s="13" t="s">
        <v>39</v>
      </c>
      <c r="E8" s="14"/>
      <c r="F8" s="87"/>
      <c r="G8" s="72"/>
    </row>
    <row r="9" spans="1:7" ht="17.25" customHeight="1">
      <c r="A9" s="12"/>
      <c r="B9" s="196" t="s">
        <v>378</v>
      </c>
      <c r="C9" s="197"/>
      <c r="D9" s="15" t="s">
        <v>338</v>
      </c>
      <c r="E9" s="16"/>
      <c r="F9" s="88"/>
      <c r="G9" s="73"/>
    </row>
    <row r="10" spans="1:7" ht="17.25" customHeight="1">
      <c r="A10" s="12"/>
      <c r="B10" s="196" t="s">
        <v>327</v>
      </c>
      <c r="C10" s="197"/>
      <c r="D10" s="15">
        <v>5331</v>
      </c>
      <c r="E10" s="16"/>
      <c r="F10" s="88"/>
      <c r="G10" s="73"/>
    </row>
    <row r="11" spans="1:7" ht="17.25" customHeight="1">
      <c r="A11" s="12"/>
      <c r="B11" s="201" t="s">
        <v>229</v>
      </c>
      <c r="C11" s="196"/>
      <c r="D11" s="15" t="s">
        <v>330</v>
      </c>
      <c r="E11" s="16"/>
      <c r="F11" s="88"/>
      <c r="G11" s="73"/>
    </row>
    <row r="12" spans="1:7" ht="17.25" customHeight="1">
      <c r="A12" s="12"/>
      <c r="B12" s="196" t="s">
        <v>395</v>
      </c>
      <c r="C12" s="197"/>
      <c r="D12" s="17" t="s">
        <v>8</v>
      </c>
      <c r="E12" s="16"/>
      <c r="F12" s="88"/>
      <c r="G12" s="73"/>
    </row>
    <row r="13" spans="1:7" ht="17.25" customHeight="1">
      <c r="A13" s="12"/>
      <c r="B13" s="196" t="s">
        <v>21</v>
      </c>
      <c r="C13" s="197"/>
      <c r="D13" s="18">
        <v>0</v>
      </c>
      <c r="E13" s="19"/>
      <c r="F13" s="88"/>
      <c r="G13" s="73"/>
    </row>
    <row r="14" spans="1:7" ht="17.25" customHeight="1">
      <c r="A14" s="12"/>
      <c r="B14" s="196" t="s">
        <v>147</v>
      </c>
      <c r="C14" s="197"/>
      <c r="D14" s="15" t="s">
        <v>264</v>
      </c>
      <c r="E14" s="16"/>
      <c r="F14" s="88"/>
      <c r="G14" s="73"/>
    </row>
    <row r="15" spans="1:7" s="118" customFormat="1" ht="20.25" customHeight="1">
      <c r="A15" s="22"/>
      <c r="B15" s="196" t="s">
        <v>336</v>
      </c>
      <c r="C15" s="197"/>
      <c r="D15" s="15">
        <v>22</v>
      </c>
      <c r="E15" s="16"/>
      <c r="F15" s="88"/>
      <c r="G15" s="73"/>
    </row>
    <row r="16" spans="1:7" ht="18" customHeight="1">
      <c r="A16" s="12"/>
      <c r="B16" s="198" t="s">
        <v>426</v>
      </c>
      <c r="C16" s="199"/>
      <c r="D16" s="20">
        <v>1248</v>
      </c>
      <c r="E16" s="21"/>
      <c r="F16" s="89"/>
      <c r="G16" s="74"/>
    </row>
    <row r="17" spans="1:10" s="118" customFormat="1" ht="33.75" customHeight="1">
      <c r="A17" s="22"/>
      <c r="B17" s="200" t="s">
        <v>33</v>
      </c>
      <c r="C17" s="200"/>
      <c r="D17" s="23" t="s">
        <v>3</v>
      </c>
      <c r="E17" s="24" t="s">
        <v>335</v>
      </c>
      <c r="F17" s="25" t="s">
        <v>315</v>
      </c>
      <c r="G17" s="26" t="s">
        <v>38</v>
      </c>
      <c r="J17" s="119"/>
    </row>
    <row r="18" spans="1:7" ht="18" customHeight="1">
      <c r="A18" s="12"/>
      <c r="B18" s="27" t="s">
        <v>94</v>
      </c>
      <c r="C18" s="28"/>
      <c r="D18" s="28"/>
      <c r="E18" s="28"/>
      <c r="F18" s="94"/>
      <c r="G18" s="75"/>
    </row>
    <row r="19" spans="1:7" ht="18" customHeight="1">
      <c r="A19" s="12"/>
      <c r="B19" s="201" t="s">
        <v>360</v>
      </c>
      <c r="C19" s="196"/>
      <c r="D19" s="29" t="s">
        <v>163</v>
      </c>
      <c r="E19" s="30">
        <v>1</v>
      </c>
      <c r="F19" s="95"/>
      <c r="G19" s="76">
        <f>E19*F19</f>
        <v>0</v>
      </c>
    </row>
    <row r="20" spans="1:7" ht="18" customHeight="1">
      <c r="A20" s="12"/>
      <c r="B20" s="31" t="s">
        <v>342</v>
      </c>
      <c r="C20" s="31"/>
      <c r="D20" s="32"/>
      <c r="E20" s="33"/>
      <c r="F20" s="132"/>
      <c r="G20" s="77"/>
    </row>
    <row r="21" spans="1:7" ht="26.25" customHeight="1">
      <c r="A21" s="12"/>
      <c r="B21" s="195" t="s">
        <v>111</v>
      </c>
      <c r="C21" s="185"/>
      <c r="D21" s="36" t="s">
        <v>163</v>
      </c>
      <c r="E21" s="37">
        <v>1</v>
      </c>
      <c r="F21" s="95"/>
      <c r="G21" s="76">
        <f>E21*F21</f>
        <v>0</v>
      </c>
    </row>
    <row r="22" spans="1:7" ht="17.25" customHeight="1">
      <c r="A22" s="12"/>
      <c r="B22" s="195" t="s">
        <v>411</v>
      </c>
      <c r="C22" s="185"/>
      <c r="D22" s="36" t="s">
        <v>163</v>
      </c>
      <c r="E22" s="37">
        <v>1</v>
      </c>
      <c r="F22" s="95"/>
      <c r="G22" s="76">
        <f>E22*F22</f>
        <v>0</v>
      </c>
    </row>
    <row r="23" spans="1:7" ht="18" customHeight="1">
      <c r="A23" s="12"/>
      <c r="B23" s="189" t="s">
        <v>13</v>
      </c>
      <c r="C23" s="190"/>
      <c r="D23" s="36" t="s">
        <v>163</v>
      </c>
      <c r="E23" s="37">
        <v>1</v>
      </c>
      <c r="F23" s="95"/>
      <c r="G23" s="76">
        <f>E23*F23</f>
        <v>0</v>
      </c>
    </row>
    <row r="24" spans="1:7" ht="26.25" customHeight="1">
      <c r="A24" s="12"/>
      <c r="B24" s="184" t="s">
        <v>516</v>
      </c>
      <c r="C24" s="185"/>
      <c r="D24" s="36" t="s">
        <v>163</v>
      </c>
      <c r="E24" s="37">
        <v>1</v>
      </c>
      <c r="F24" s="95"/>
      <c r="G24" s="76">
        <f>E24*F24</f>
        <v>0</v>
      </c>
    </row>
    <row r="25" spans="1:7" ht="18" customHeight="1">
      <c r="A25" s="50"/>
      <c r="B25" s="34" t="s">
        <v>340</v>
      </c>
      <c r="C25" s="39"/>
      <c r="D25" s="36" t="s">
        <v>163</v>
      </c>
      <c r="E25" s="37">
        <v>1</v>
      </c>
      <c r="F25" s="95"/>
      <c r="G25" s="76">
        <f>E25*F25</f>
        <v>0</v>
      </c>
    </row>
    <row r="26" spans="1:9" ht="21.75" customHeight="1">
      <c r="A26" s="51"/>
      <c r="B26" s="52"/>
      <c r="C26" s="52"/>
      <c r="D26" s="51"/>
      <c r="E26" s="186" t="s">
        <v>320</v>
      </c>
      <c r="F26" s="186"/>
      <c r="G26" s="78">
        <f>SUM(G19:G25)</f>
        <v>0</v>
      </c>
      <c r="I26" s="120"/>
    </row>
    <row r="27" spans="1:9" s="117" customFormat="1" ht="21.75" customHeight="1">
      <c r="A27" s="41"/>
      <c r="B27" s="42"/>
      <c r="C27" s="42"/>
      <c r="D27" s="41"/>
      <c r="E27" s="187" t="s">
        <v>280</v>
      </c>
      <c r="F27" s="188"/>
      <c r="G27" s="79">
        <f>SUM(G25:G25)</f>
        <v>0</v>
      </c>
      <c r="I27" s="121"/>
    </row>
    <row r="28" spans="1:9" s="117" customFormat="1" ht="21.75" customHeight="1">
      <c r="A28" s="41"/>
      <c r="B28" s="42"/>
      <c r="C28" s="42"/>
      <c r="D28" s="41"/>
      <c r="E28" s="216" t="s">
        <v>547</v>
      </c>
      <c r="F28" s="216"/>
      <c r="G28" s="79">
        <f>G26-G27</f>
        <v>0</v>
      </c>
      <c r="I28" s="121"/>
    </row>
    <row r="31" spans="1:7" ht="30.75" customHeight="1">
      <c r="A31" s="4" t="s">
        <v>76</v>
      </c>
      <c r="B31" s="5"/>
      <c r="C31" s="6"/>
      <c r="D31" s="203" t="s">
        <v>196</v>
      </c>
      <c r="E31" s="203"/>
      <c r="F31" s="86"/>
      <c r="G31" s="71"/>
    </row>
    <row r="32" spans="1:7" ht="18.75">
      <c r="A32" s="7">
        <v>2</v>
      </c>
      <c r="B32" s="8" t="s">
        <v>45</v>
      </c>
      <c r="C32" s="9" t="s">
        <v>158</v>
      </c>
      <c r="D32" s="10"/>
      <c r="E32" s="11"/>
      <c r="F32" s="86"/>
      <c r="G32" s="71"/>
    </row>
    <row r="33" spans="1:7" ht="17.25" customHeight="1">
      <c r="A33" s="66"/>
      <c r="B33" s="204" t="s">
        <v>91</v>
      </c>
      <c r="C33" s="205"/>
      <c r="D33" s="13" t="s">
        <v>360</v>
      </c>
      <c r="E33" s="14"/>
      <c r="F33" s="87"/>
      <c r="G33" s="72"/>
    </row>
    <row r="34" spans="1:7" ht="17.25" customHeight="1">
      <c r="A34" s="12"/>
      <c r="B34" s="202" t="s">
        <v>287</v>
      </c>
      <c r="C34" s="196"/>
      <c r="D34" s="13" t="s">
        <v>230</v>
      </c>
      <c r="E34" s="14"/>
      <c r="F34" s="87"/>
      <c r="G34" s="72"/>
    </row>
    <row r="35" spans="1:7" ht="17.25" customHeight="1">
      <c r="A35" s="12"/>
      <c r="B35" s="202" t="s">
        <v>202</v>
      </c>
      <c r="C35" s="196"/>
      <c r="D35" s="13" t="s">
        <v>39</v>
      </c>
      <c r="E35" s="14"/>
      <c r="F35" s="87"/>
      <c r="G35" s="72"/>
    </row>
    <row r="36" spans="1:7" ht="17.25" customHeight="1">
      <c r="A36" s="12"/>
      <c r="B36" s="196" t="s">
        <v>378</v>
      </c>
      <c r="C36" s="197"/>
      <c r="D36" s="15" t="s">
        <v>338</v>
      </c>
      <c r="E36" s="16"/>
      <c r="F36" s="88"/>
      <c r="G36" s="73"/>
    </row>
    <row r="37" spans="1:7" ht="17.25" customHeight="1">
      <c r="A37" s="12"/>
      <c r="B37" s="196" t="s">
        <v>327</v>
      </c>
      <c r="C37" s="197"/>
      <c r="D37" s="15">
        <v>5329</v>
      </c>
      <c r="E37" s="16"/>
      <c r="F37" s="88"/>
      <c r="G37" s="73"/>
    </row>
    <row r="38" spans="1:7" ht="17.25" customHeight="1">
      <c r="A38" s="12"/>
      <c r="B38" s="201" t="s">
        <v>229</v>
      </c>
      <c r="C38" s="196"/>
      <c r="D38" s="15" t="s">
        <v>330</v>
      </c>
      <c r="E38" s="16"/>
      <c r="F38" s="88"/>
      <c r="G38" s="73"/>
    </row>
    <row r="39" spans="1:7" ht="17.25" customHeight="1">
      <c r="A39" s="12"/>
      <c r="B39" s="196" t="s">
        <v>395</v>
      </c>
      <c r="C39" s="197"/>
      <c r="D39" s="17" t="s">
        <v>8</v>
      </c>
      <c r="E39" s="16"/>
      <c r="F39" s="88"/>
      <c r="G39" s="73"/>
    </row>
    <row r="40" spans="1:7" ht="17.25" customHeight="1">
      <c r="A40" s="12"/>
      <c r="B40" s="196" t="s">
        <v>21</v>
      </c>
      <c r="C40" s="197"/>
      <c r="D40" s="18">
        <v>0</v>
      </c>
      <c r="E40" s="19"/>
      <c r="F40" s="88"/>
      <c r="G40" s="73"/>
    </row>
    <row r="41" spans="1:7" ht="17.25" customHeight="1">
      <c r="A41" s="12"/>
      <c r="B41" s="196" t="s">
        <v>147</v>
      </c>
      <c r="C41" s="197"/>
      <c r="D41" s="15" t="s">
        <v>264</v>
      </c>
      <c r="E41" s="16"/>
      <c r="F41" s="88"/>
      <c r="G41" s="73"/>
    </row>
    <row r="42" spans="1:7" s="118" customFormat="1" ht="20.25" customHeight="1">
      <c r="A42" s="22"/>
      <c r="B42" s="196" t="s">
        <v>336</v>
      </c>
      <c r="C42" s="197"/>
      <c r="D42" s="15">
        <v>22</v>
      </c>
      <c r="E42" s="16"/>
      <c r="F42" s="88"/>
      <c r="G42" s="73"/>
    </row>
    <row r="43" spans="1:7" ht="18" customHeight="1">
      <c r="A43" s="12"/>
      <c r="B43" s="198" t="s">
        <v>426</v>
      </c>
      <c r="C43" s="199"/>
      <c r="D43" s="20">
        <v>1248</v>
      </c>
      <c r="E43" s="21"/>
      <c r="F43" s="89"/>
      <c r="G43" s="74"/>
    </row>
    <row r="44" spans="1:10" s="118" customFormat="1" ht="33.75" customHeight="1">
      <c r="A44" s="22"/>
      <c r="B44" s="200" t="s">
        <v>33</v>
      </c>
      <c r="C44" s="200"/>
      <c r="D44" s="23" t="s">
        <v>3</v>
      </c>
      <c r="E44" s="24" t="s">
        <v>335</v>
      </c>
      <c r="F44" s="25" t="s">
        <v>315</v>
      </c>
      <c r="G44" s="26" t="s">
        <v>38</v>
      </c>
      <c r="J44" s="119"/>
    </row>
    <row r="45" spans="1:7" ht="18" customHeight="1">
      <c r="A45" s="12"/>
      <c r="B45" s="27" t="s">
        <v>94</v>
      </c>
      <c r="C45" s="28"/>
      <c r="D45" s="28"/>
      <c r="E45" s="28"/>
      <c r="F45" s="94"/>
      <c r="G45" s="75"/>
    </row>
    <row r="46" spans="1:7" ht="18" customHeight="1">
      <c r="A46" s="12"/>
      <c r="B46" s="201" t="s">
        <v>360</v>
      </c>
      <c r="C46" s="196"/>
      <c r="D46" s="29" t="s">
        <v>163</v>
      </c>
      <c r="E46" s="30">
        <v>1</v>
      </c>
      <c r="F46" s="95"/>
      <c r="G46" s="76">
        <f>E46*F46</f>
        <v>0</v>
      </c>
    </row>
    <row r="47" spans="1:7" ht="18" customHeight="1">
      <c r="A47" s="12"/>
      <c r="B47" s="31" t="s">
        <v>342</v>
      </c>
      <c r="C47" s="31"/>
      <c r="D47" s="32"/>
      <c r="E47" s="33"/>
      <c r="F47" s="132"/>
      <c r="G47" s="77"/>
    </row>
    <row r="48" spans="1:7" ht="26.25" customHeight="1">
      <c r="A48" s="12"/>
      <c r="B48" s="195" t="s">
        <v>111</v>
      </c>
      <c r="C48" s="185"/>
      <c r="D48" s="36" t="s">
        <v>163</v>
      </c>
      <c r="E48" s="37">
        <v>1</v>
      </c>
      <c r="F48" s="95"/>
      <c r="G48" s="76">
        <f>E48*F48</f>
        <v>0</v>
      </c>
    </row>
    <row r="49" spans="1:7" ht="17.25" customHeight="1">
      <c r="A49" s="12"/>
      <c r="B49" s="195" t="s">
        <v>411</v>
      </c>
      <c r="C49" s="185"/>
      <c r="D49" s="36" t="s">
        <v>163</v>
      </c>
      <c r="E49" s="37">
        <v>1</v>
      </c>
      <c r="F49" s="95"/>
      <c r="G49" s="76">
        <f>E49*F49</f>
        <v>0</v>
      </c>
    </row>
    <row r="50" spans="1:7" ht="18" customHeight="1">
      <c r="A50" s="12"/>
      <c r="B50" s="189" t="s">
        <v>13</v>
      </c>
      <c r="C50" s="190"/>
      <c r="D50" s="36" t="s">
        <v>163</v>
      </c>
      <c r="E50" s="37">
        <v>1</v>
      </c>
      <c r="F50" s="95"/>
      <c r="G50" s="76">
        <f>E50*F50</f>
        <v>0</v>
      </c>
    </row>
    <row r="51" spans="1:7" ht="26.25" customHeight="1">
      <c r="A51" s="12"/>
      <c r="B51" s="184" t="s">
        <v>516</v>
      </c>
      <c r="C51" s="185"/>
      <c r="D51" s="36" t="s">
        <v>163</v>
      </c>
      <c r="E51" s="37">
        <v>1</v>
      </c>
      <c r="F51" s="95"/>
      <c r="G51" s="76">
        <f>E51*F51</f>
        <v>0</v>
      </c>
    </row>
    <row r="52" spans="1:7" ht="18" customHeight="1">
      <c r="A52" s="50"/>
      <c r="B52" s="34" t="s">
        <v>340</v>
      </c>
      <c r="C52" s="39"/>
      <c r="D52" s="36" t="s">
        <v>163</v>
      </c>
      <c r="E52" s="37">
        <v>1</v>
      </c>
      <c r="F52" s="95"/>
      <c r="G52" s="76">
        <f>E52*F52</f>
        <v>0</v>
      </c>
    </row>
    <row r="53" spans="1:9" ht="21.75" customHeight="1">
      <c r="A53" s="51"/>
      <c r="B53" s="52"/>
      <c r="C53" s="52"/>
      <c r="D53" s="51"/>
      <c r="E53" s="186" t="s">
        <v>320</v>
      </c>
      <c r="F53" s="186"/>
      <c r="G53" s="78">
        <f>SUM(G46:G52)</f>
        <v>0</v>
      </c>
      <c r="I53" s="120"/>
    </row>
    <row r="54" spans="1:9" s="117" customFormat="1" ht="21.75" customHeight="1">
      <c r="A54" s="41"/>
      <c r="B54" s="42"/>
      <c r="C54" s="42"/>
      <c r="D54" s="41"/>
      <c r="E54" s="187" t="s">
        <v>280</v>
      </c>
      <c r="F54" s="188"/>
      <c r="G54" s="79">
        <f>SUM(G52:G52)</f>
        <v>0</v>
      </c>
      <c r="I54" s="121"/>
    </row>
    <row r="55" spans="1:9" s="117" customFormat="1" ht="21.75" customHeight="1">
      <c r="A55" s="41"/>
      <c r="B55" s="42"/>
      <c r="C55" s="42"/>
      <c r="D55" s="41"/>
      <c r="E55" s="216" t="s">
        <v>547</v>
      </c>
      <c r="F55" s="216"/>
      <c r="G55" s="79">
        <f>G53-G54</f>
        <v>0</v>
      </c>
      <c r="I55" s="121"/>
    </row>
    <row r="58" spans="1:7" ht="30.75" customHeight="1">
      <c r="A58" s="4" t="s">
        <v>76</v>
      </c>
      <c r="B58" s="5"/>
      <c r="C58" s="6"/>
      <c r="D58" s="203" t="s">
        <v>196</v>
      </c>
      <c r="E58" s="203"/>
      <c r="F58" s="86"/>
      <c r="G58" s="71"/>
    </row>
    <row r="59" spans="1:7" ht="18.75">
      <c r="A59" s="7">
        <v>3</v>
      </c>
      <c r="B59" s="8" t="s">
        <v>45</v>
      </c>
      <c r="C59" s="9" t="s">
        <v>216</v>
      </c>
      <c r="D59" s="10"/>
      <c r="E59" s="11"/>
      <c r="F59" s="86"/>
      <c r="G59" s="71"/>
    </row>
    <row r="60" spans="1:7" ht="17.25" customHeight="1">
      <c r="A60" s="66"/>
      <c r="B60" s="204" t="s">
        <v>91</v>
      </c>
      <c r="C60" s="205"/>
      <c r="D60" s="13" t="s">
        <v>360</v>
      </c>
      <c r="E60" s="14"/>
      <c r="F60" s="87"/>
      <c r="G60" s="72"/>
    </row>
    <row r="61" spans="1:7" ht="17.25" customHeight="1">
      <c r="A61" s="12"/>
      <c r="B61" s="202" t="s">
        <v>287</v>
      </c>
      <c r="C61" s="196"/>
      <c r="D61" s="13" t="s">
        <v>230</v>
      </c>
      <c r="E61" s="14"/>
      <c r="F61" s="87"/>
      <c r="G61" s="72"/>
    </row>
    <row r="62" spans="1:7" ht="17.25" customHeight="1">
      <c r="A62" s="12"/>
      <c r="B62" s="202" t="s">
        <v>202</v>
      </c>
      <c r="C62" s="196"/>
      <c r="D62" s="13" t="s">
        <v>39</v>
      </c>
      <c r="E62" s="14"/>
      <c r="F62" s="87"/>
      <c r="G62" s="72"/>
    </row>
    <row r="63" spans="1:7" ht="17.25" customHeight="1">
      <c r="A63" s="12"/>
      <c r="B63" s="196" t="s">
        <v>378</v>
      </c>
      <c r="C63" s="197"/>
      <c r="D63" s="15" t="s">
        <v>18</v>
      </c>
      <c r="E63" s="16"/>
      <c r="F63" s="88"/>
      <c r="G63" s="73"/>
    </row>
    <row r="64" spans="1:7" ht="17.25" customHeight="1">
      <c r="A64" s="12"/>
      <c r="B64" s="196" t="s">
        <v>327</v>
      </c>
      <c r="C64" s="197"/>
      <c r="D64" s="15">
        <v>5253</v>
      </c>
      <c r="E64" s="16"/>
      <c r="F64" s="88"/>
      <c r="G64" s="73"/>
    </row>
    <row r="65" spans="1:7" ht="17.25" customHeight="1">
      <c r="A65" s="12"/>
      <c r="B65" s="201" t="s">
        <v>229</v>
      </c>
      <c r="C65" s="196"/>
      <c r="D65" s="15" t="s">
        <v>330</v>
      </c>
      <c r="E65" s="16"/>
      <c r="F65" s="88"/>
      <c r="G65" s="73"/>
    </row>
    <row r="66" spans="1:7" ht="17.25" customHeight="1">
      <c r="A66" s="12"/>
      <c r="B66" s="196" t="s">
        <v>395</v>
      </c>
      <c r="C66" s="197"/>
      <c r="D66" s="17" t="s">
        <v>328</v>
      </c>
      <c r="E66" s="16"/>
      <c r="F66" s="88"/>
      <c r="G66" s="73"/>
    </row>
    <row r="67" spans="1:7" ht="17.25" customHeight="1">
      <c r="A67" s="12"/>
      <c r="B67" s="196" t="s">
        <v>21</v>
      </c>
      <c r="C67" s="197"/>
      <c r="D67" s="18">
        <v>0</v>
      </c>
      <c r="E67" s="19"/>
      <c r="F67" s="88"/>
      <c r="G67" s="73"/>
    </row>
    <row r="68" spans="1:7" ht="17.25" customHeight="1">
      <c r="A68" s="12"/>
      <c r="B68" s="196" t="s">
        <v>147</v>
      </c>
      <c r="C68" s="197"/>
      <c r="D68" s="15" t="s">
        <v>264</v>
      </c>
      <c r="E68" s="16"/>
      <c r="F68" s="88"/>
      <c r="G68" s="73"/>
    </row>
    <row r="69" spans="1:7" s="118" customFormat="1" ht="20.25" customHeight="1">
      <c r="A69" s="22"/>
      <c r="B69" s="196" t="s">
        <v>336</v>
      </c>
      <c r="C69" s="197"/>
      <c r="D69" s="15">
        <v>22</v>
      </c>
      <c r="E69" s="16"/>
      <c r="F69" s="88"/>
      <c r="G69" s="73"/>
    </row>
    <row r="70" spans="1:7" ht="18" customHeight="1">
      <c r="A70" s="12"/>
      <c r="B70" s="198" t="s">
        <v>426</v>
      </c>
      <c r="C70" s="199"/>
      <c r="D70" s="20">
        <v>1248</v>
      </c>
      <c r="E70" s="21"/>
      <c r="F70" s="89"/>
      <c r="G70" s="74"/>
    </row>
    <row r="71" spans="1:10" s="118" customFormat="1" ht="33.75" customHeight="1">
      <c r="A71" s="22"/>
      <c r="B71" s="200" t="s">
        <v>33</v>
      </c>
      <c r="C71" s="200"/>
      <c r="D71" s="23" t="s">
        <v>3</v>
      </c>
      <c r="E71" s="24" t="s">
        <v>335</v>
      </c>
      <c r="F71" s="25" t="s">
        <v>315</v>
      </c>
      <c r="G71" s="26" t="s">
        <v>38</v>
      </c>
      <c r="J71" s="119"/>
    </row>
    <row r="72" spans="1:7" ht="18" customHeight="1">
      <c r="A72" s="12"/>
      <c r="B72" s="27" t="s">
        <v>94</v>
      </c>
      <c r="C72" s="28"/>
      <c r="D72" s="28"/>
      <c r="E72" s="28"/>
      <c r="F72" s="94"/>
      <c r="G72" s="75"/>
    </row>
    <row r="73" spans="1:7" ht="18" customHeight="1">
      <c r="A73" s="12"/>
      <c r="B73" s="201" t="s">
        <v>360</v>
      </c>
      <c r="C73" s="196"/>
      <c r="D73" s="29" t="s">
        <v>163</v>
      </c>
      <c r="E73" s="30">
        <v>1</v>
      </c>
      <c r="F73" s="95"/>
      <c r="G73" s="76">
        <f>E73*F73</f>
        <v>0</v>
      </c>
    </row>
    <row r="74" spans="1:7" ht="18" customHeight="1">
      <c r="A74" s="12"/>
      <c r="B74" s="31" t="s">
        <v>342</v>
      </c>
      <c r="C74" s="31"/>
      <c r="D74" s="32"/>
      <c r="E74" s="33"/>
      <c r="F74" s="132"/>
      <c r="G74" s="77"/>
    </row>
    <row r="75" spans="1:7" ht="26.25" customHeight="1">
      <c r="A75" s="12"/>
      <c r="B75" s="195" t="s">
        <v>111</v>
      </c>
      <c r="C75" s="185"/>
      <c r="D75" s="36" t="s">
        <v>163</v>
      </c>
      <c r="E75" s="37">
        <v>1</v>
      </c>
      <c r="F75" s="95"/>
      <c r="G75" s="76">
        <f>E75*F75</f>
        <v>0</v>
      </c>
    </row>
    <row r="76" spans="1:7" ht="17.25" customHeight="1">
      <c r="A76" s="12"/>
      <c r="B76" s="195" t="s">
        <v>411</v>
      </c>
      <c r="C76" s="185"/>
      <c r="D76" s="36" t="s">
        <v>163</v>
      </c>
      <c r="E76" s="37">
        <v>1</v>
      </c>
      <c r="F76" s="95"/>
      <c r="G76" s="76">
        <f>E76*F76</f>
        <v>0</v>
      </c>
    </row>
    <row r="77" spans="1:7" ht="18" customHeight="1">
      <c r="A77" s="12"/>
      <c r="B77" s="189" t="s">
        <v>13</v>
      </c>
      <c r="C77" s="190"/>
      <c r="D77" s="36" t="s">
        <v>163</v>
      </c>
      <c r="E77" s="37">
        <v>1</v>
      </c>
      <c r="F77" s="95"/>
      <c r="G77" s="76">
        <f>E77*F77</f>
        <v>0</v>
      </c>
    </row>
    <row r="78" spans="1:7" ht="26.25" customHeight="1">
      <c r="A78" s="12"/>
      <c r="B78" s="184" t="s">
        <v>516</v>
      </c>
      <c r="C78" s="185"/>
      <c r="D78" s="36" t="s">
        <v>163</v>
      </c>
      <c r="E78" s="37">
        <v>1</v>
      </c>
      <c r="F78" s="95"/>
      <c r="G78" s="76">
        <f>E78*F78</f>
        <v>0</v>
      </c>
    </row>
    <row r="79" spans="1:7" s="117" customFormat="1" ht="18" customHeight="1">
      <c r="A79" s="40"/>
      <c r="B79" s="34" t="s">
        <v>340</v>
      </c>
      <c r="C79" s="39"/>
      <c r="D79" s="36" t="s">
        <v>163</v>
      </c>
      <c r="E79" s="37">
        <v>1</v>
      </c>
      <c r="F79" s="95"/>
      <c r="G79" s="81">
        <f>E79*F79</f>
        <v>0</v>
      </c>
    </row>
    <row r="80" spans="1:9" ht="21.75" customHeight="1">
      <c r="A80" s="51"/>
      <c r="B80" s="52"/>
      <c r="C80" s="52"/>
      <c r="D80" s="51"/>
      <c r="E80" s="186" t="s">
        <v>320</v>
      </c>
      <c r="F80" s="186"/>
      <c r="G80" s="78">
        <f>SUM(G73:G79)</f>
        <v>0</v>
      </c>
      <c r="I80" s="120"/>
    </row>
    <row r="81" spans="1:9" s="117" customFormat="1" ht="21.75" customHeight="1">
      <c r="A81" s="41"/>
      <c r="B81" s="42"/>
      <c r="C81" s="42"/>
      <c r="D81" s="41"/>
      <c r="E81" s="187" t="s">
        <v>280</v>
      </c>
      <c r="F81" s="188"/>
      <c r="G81" s="79">
        <f>SUM(G79:G79)</f>
        <v>0</v>
      </c>
      <c r="I81" s="121"/>
    </row>
    <row r="82" spans="1:9" s="117" customFormat="1" ht="21.75" customHeight="1">
      <c r="A82" s="41"/>
      <c r="B82" s="42"/>
      <c r="C82" s="42"/>
      <c r="D82" s="41"/>
      <c r="E82" s="216" t="s">
        <v>547</v>
      </c>
      <c r="F82" s="216"/>
      <c r="G82" s="79">
        <f>G80-G81</f>
        <v>0</v>
      </c>
      <c r="I82" s="121"/>
    </row>
    <row r="85" spans="1:7" ht="30.75" customHeight="1">
      <c r="A85" s="4" t="s">
        <v>76</v>
      </c>
      <c r="B85" s="5"/>
      <c r="C85" s="6"/>
      <c r="D85" s="203" t="s">
        <v>196</v>
      </c>
      <c r="E85" s="203"/>
      <c r="F85" s="86"/>
      <c r="G85" s="71"/>
    </row>
    <row r="86" spans="1:7" ht="18.75">
      <c r="A86" s="7">
        <v>4</v>
      </c>
      <c r="B86" s="8" t="s">
        <v>45</v>
      </c>
      <c r="C86" s="9" t="s">
        <v>9</v>
      </c>
      <c r="D86" s="10"/>
      <c r="E86" s="11"/>
      <c r="F86" s="86"/>
      <c r="G86" s="71"/>
    </row>
    <row r="87" spans="1:7" ht="17.25" customHeight="1">
      <c r="A87" s="12"/>
      <c r="B87" s="204" t="s">
        <v>91</v>
      </c>
      <c r="C87" s="205"/>
      <c r="D87" s="13" t="s">
        <v>360</v>
      </c>
      <c r="E87" s="14"/>
      <c r="F87" s="87"/>
      <c r="G87" s="72"/>
    </row>
    <row r="88" spans="1:7" ht="17.25" customHeight="1">
      <c r="A88" s="12"/>
      <c r="B88" s="202" t="s">
        <v>287</v>
      </c>
      <c r="C88" s="196"/>
      <c r="D88" s="13" t="s">
        <v>244</v>
      </c>
      <c r="E88" s="14"/>
      <c r="F88" s="87"/>
      <c r="G88" s="72"/>
    </row>
    <row r="89" spans="1:7" ht="17.25" customHeight="1">
      <c r="A89" s="12"/>
      <c r="B89" s="202" t="s">
        <v>202</v>
      </c>
      <c r="C89" s="196"/>
      <c r="D89" s="13" t="s">
        <v>139</v>
      </c>
      <c r="E89" s="14"/>
      <c r="F89" s="87"/>
      <c r="G89" s="72"/>
    </row>
    <row r="90" spans="1:7" ht="17.25" customHeight="1">
      <c r="A90" s="12"/>
      <c r="B90" s="196" t="s">
        <v>378</v>
      </c>
      <c r="C90" s="202"/>
      <c r="D90" s="15" t="s">
        <v>338</v>
      </c>
      <c r="E90" s="16"/>
      <c r="F90" s="88"/>
      <c r="G90" s="73"/>
    </row>
    <row r="91" spans="1:7" ht="17.25" customHeight="1">
      <c r="A91" s="12"/>
      <c r="B91" s="196" t="s">
        <v>327</v>
      </c>
      <c r="C91" s="197"/>
      <c r="D91" s="15">
        <v>5299</v>
      </c>
      <c r="E91" s="16"/>
      <c r="F91" s="88"/>
      <c r="G91" s="73"/>
    </row>
    <row r="92" spans="1:7" ht="17.25" customHeight="1">
      <c r="A92" s="12"/>
      <c r="B92" s="201" t="s">
        <v>229</v>
      </c>
      <c r="C92" s="196"/>
      <c r="D92" s="15" t="s">
        <v>330</v>
      </c>
      <c r="E92" s="16"/>
      <c r="F92" s="88"/>
      <c r="G92" s="73"/>
    </row>
    <row r="93" spans="1:7" ht="17.25" customHeight="1">
      <c r="A93" s="12"/>
      <c r="B93" s="196" t="s">
        <v>395</v>
      </c>
      <c r="C93" s="197"/>
      <c r="D93" s="17" t="s">
        <v>270</v>
      </c>
      <c r="E93" s="16"/>
      <c r="F93" s="88"/>
      <c r="G93" s="73"/>
    </row>
    <row r="94" spans="1:7" ht="17.25" customHeight="1">
      <c r="A94" s="12"/>
      <c r="B94" s="196" t="s">
        <v>21</v>
      </c>
      <c r="C94" s="197"/>
      <c r="D94" s="18">
        <v>0</v>
      </c>
      <c r="E94" s="19"/>
      <c r="F94" s="88"/>
      <c r="G94" s="73"/>
    </row>
    <row r="95" spans="1:7" ht="17.25" customHeight="1">
      <c r="A95" s="12"/>
      <c r="B95" s="196" t="s">
        <v>147</v>
      </c>
      <c r="C95" s="197"/>
      <c r="D95" s="15" t="s">
        <v>264</v>
      </c>
      <c r="E95" s="16"/>
      <c r="F95" s="88"/>
      <c r="G95" s="73"/>
    </row>
    <row r="96" spans="1:7" s="118" customFormat="1" ht="20.25" customHeight="1">
      <c r="A96" s="22"/>
      <c r="B96" s="196" t="s">
        <v>336</v>
      </c>
      <c r="C96" s="197"/>
      <c r="D96" s="15">
        <v>22</v>
      </c>
      <c r="E96" s="16"/>
      <c r="F96" s="88"/>
      <c r="G96" s="73"/>
    </row>
    <row r="97" spans="1:7" ht="18" customHeight="1">
      <c r="A97" s="12"/>
      <c r="B97" s="198" t="s">
        <v>426</v>
      </c>
      <c r="C97" s="199"/>
      <c r="D97" s="20">
        <v>1248</v>
      </c>
      <c r="E97" s="21"/>
      <c r="F97" s="89"/>
      <c r="G97" s="74"/>
    </row>
    <row r="98" spans="1:10" s="118" customFormat="1" ht="33.75" customHeight="1">
      <c r="A98" s="22"/>
      <c r="B98" s="200" t="s">
        <v>33</v>
      </c>
      <c r="C98" s="200"/>
      <c r="D98" s="23" t="s">
        <v>3</v>
      </c>
      <c r="E98" s="24" t="s">
        <v>335</v>
      </c>
      <c r="F98" s="25" t="s">
        <v>315</v>
      </c>
      <c r="G98" s="26" t="s">
        <v>38</v>
      </c>
      <c r="J98" s="119"/>
    </row>
    <row r="99" spans="1:7" ht="18" customHeight="1">
      <c r="A99" s="12"/>
      <c r="B99" s="27" t="s">
        <v>94</v>
      </c>
      <c r="C99" s="28"/>
      <c r="D99" s="28"/>
      <c r="E99" s="28"/>
      <c r="F99" s="94"/>
      <c r="G99" s="75"/>
    </row>
    <row r="100" spans="1:7" ht="18" customHeight="1">
      <c r="A100" s="12"/>
      <c r="B100" s="201" t="s">
        <v>360</v>
      </c>
      <c r="C100" s="196"/>
      <c r="D100" s="29" t="s">
        <v>163</v>
      </c>
      <c r="E100" s="30">
        <v>1</v>
      </c>
      <c r="F100" s="95"/>
      <c r="G100" s="76">
        <f>E100*F100</f>
        <v>0</v>
      </c>
    </row>
    <row r="101" spans="1:7" ht="18" customHeight="1">
      <c r="A101" s="12"/>
      <c r="B101" s="31" t="s">
        <v>342</v>
      </c>
      <c r="C101" s="31"/>
      <c r="D101" s="32"/>
      <c r="E101" s="33"/>
      <c r="F101" s="132"/>
      <c r="G101" s="77"/>
    </row>
    <row r="102" spans="1:7" ht="26.25" customHeight="1">
      <c r="A102" s="12"/>
      <c r="B102" s="195" t="s">
        <v>111</v>
      </c>
      <c r="C102" s="185"/>
      <c r="D102" s="36" t="s">
        <v>163</v>
      </c>
      <c r="E102" s="37">
        <v>1</v>
      </c>
      <c r="F102" s="95"/>
      <c r="G102" s="76">
        <f>E102*F102</f>
        <v>0</v>
      </c>
    </row>
    <row r="103" spans="1:7" ht="17.25" customHeight="1">
      <c r="A103" s="12"/>
      <c r="B103" s="195" t="s">
        <v>411</v>
      </c>
      <c r="C103" s="185"/>
      <c r="D103" s="36" t="s">
        <v>163</v>
      </c>
      <c r="E103" s="37">
        <v>1</v>
      </c>
      <c r="F103" s="95"/>
      <c r="G103" s="76">
        <f>E103*F103</f>
        <v>0</v>
      </c>
    </row>
    <row r="104" spans="1:7" ht="18" customHeight="1">
      <c r="A104" s="12"/>
      <c r="B104" s="189" t="s">
        <v>13</v>
      </c>
      <c r="C104" s="190"/>
      <c r="D104" s="36" t="s">
        <v>163</v>
      </c>
      <c r="E104" s="37">
        <v>1</v>
      </c>
      <c r="F104" s="95"/>
      <c r="G104" s="76">
        <f>E104*F104</f>
        <v>0</v>
      </c>
    </row>
    <row r="105" spans="1:7" ht="26.25" customHeight="1">
      <c r="A105" s="12"/>
      <c r="B105" s="184" t="s">
        <v>516</v>
      </c>
      <c r="C105" s="185"/>
      <c r="D105" s="36" t="s">
        <v>163</v>
      </c>
      <c r="E105" s="37">
        <v>1</v>
      </c>
      <c r="F105" s="95"/>
      <c r="G105" s="76">
        <f>E105*F105</f>
        <v>0</v>
      </c>
    </row>
    <row r="106" spans="1:7" ht="18" customHeight="1">
      <c r="A106" s="50"/>
      <c r="B106" s="34" t="s">
        <v>340</v>
      </c>
      <c r="C106" s="39"/>
      <c r="D106" s="36" t="s">
        <v>163</v>
      </c>
      <c r="E106" s="37">
        <v>1</v>
      </c>
      <c r="F106" s="95"/>
      <c r="G106" s="76">
        <f>E106*F106</f>
        <v>0</v>
      </c>
    </row>
    <row r="107" spans="1:9" ht="21.75" customHeight="1">
      <c r="A107" s="51"/>
      <c r="B107" s="52"/>
      <c r="C107" s="52"/>
      <c r="D107" s="51"/>
      <c r="E107" s="186" t="s">
        <v>320</v>
      </c>
      <c r="F107" s="186"/>
      <c r="G107" s="78">
        <f>SUM(G100:G106)</f>
        <v>0</v>
      </c>
      <c r="I107" s="120"/>
    </row>
    <row r="108" spans="1:9" s="117" customFormat="1" ht="21.75" customHeight="1">
      <c r="A108" s="41"/>
      <c r="B108" s="42"/>
      <c r="C108" s="42"/>
      <c r="D108" s="41"/>
      <c r="E108" s="187" t="s">
        <v>280</v>
      </c>
      <c r="F108" s="188"/>
      <c r="G108" s="79">
        <f>SUM(G106:G106)</f>
        <v>0</v>
      </c>
      <c r="I108" s="121"/>
    </row>
    <row r="109" spans="1:9" s="117" customFormat="1" ht="21.75" customHeight="1">
      <c r="A109" s="41"/>
      <c r="B109" s="42"/>
      <c r="C109" s="42"/>
      <c r="D109" s="41"/>
      <c r="E109" s="216" t="s">
        <v>547</v>
      </c>
      <c r="F109" s="216"/>
      <c r="G109" s="79">
        <f>G107-G108</f>
        <v>0</v>
      </c>
      <c r="I109" s="121"/>
    </row>
    <row r="112" spans="1:7" ht="30.75" customHeight="1">
      <c r="A112" s="4" t="s">
        <v>76</v>
      </c>
      <c r="B112" s="5"/>
      <c r="C112" s="6"/>
      <c r="D112" s="203" t="s">
        <v>196</v>
      </c>
      <c r="E112" s="203"/>
      <c r="F112" s="86"/>
      <c r="G112" s="71"/>
    </row>
    <row r="113" spans="1:7" ht="18.75">
      <c r="A113" s="7">
        <v>5</v>
      </c>
      <c r="B113" s="8" t="s">
        <v>45</v>
      </c>
      <c r="C113" s="9" t="s">
        <v>20</v>
      </c>
      <c r="D113" s="10"/>
      <c r="E113" s="11"/>
      <c r="F113" s="86"/>
      <c r="G113" s="71"/>
    </row>
    <row r="114" spans="1:7" ht="17.25" customHeight="1">
      <c r="A114" s="12"/>
      <c r="B114" s="204" t="s">
        <v>91</v>
      </c>
      <c r="C114" s="205"/>
      <c r="D114" s="13" t="s">
        <v>360</v>
      </c>
      <c r="E114" s="14"/>
      <c r="F114" s="87"/>
      <c r="G114" s="72"/>
    </row>
    <row r="115" spans="1:7" ht="17.25" customHeight="1">
      <c r="A115" s="12"/>
      <c r="B115" s="202" t="s">
        <v>287</v>
      </c>
      <c r="C115" s="196"/>
      <c r="D115" s="13" t="s">
        <v>244</v>
      </c>
      <c r="E115" s="14"/>
      <c r="F115" s="87"/>
      <c r="G115" s="72"/>
    </row>
    <row r="116" spans="1:7" ht="17.25" customHeight="1">
      <c r="A116" s="12"/>
      <c r="B116" s="202" t="s">
        <v>202</v>
      </c>
      <c r="C116" s="196"/>
      <c r="D116" s="13" t="s">
        <v>139</v>
      </c>
      <c r="E116" s="14"/>
      <c r="F116" s="87"/>
      <c r="G116" s="72"/>
    </row>
    <row r="117" spans="1:7" ht="17.25" customHeight="1">
      <c r="A117" s="12"/>
      <c r="B117" s="196" t="s">
        <v>378</v>
      </c>
      <c r="C117" s="202"/>
      <c r="D117" s="15" t="s">
        <v>338</v>
      </c>
      <c r="E117" s="16"/>
      <c r="F117" s="88"/>
      <c r="G117" s="73"/>
    </row>
    <row r="118" spans="1:7" ht="17.25" customHeight="1">
      <c r="A118" s="12"/>
      <c r="B118" s="196" t="s">
        <v>327</v>
      </c>
      <c r="C118" s="197"/>
      <c r="D118" s="15">
        <v>5252</v>
      </c>
      <c r="E118" s="16"/>
      <c r="F118" s="88"/>
      <c r="G118" s="73"/>
    </row>
    <row r="119" spans="1:7" ht="17.25" customHeight="1">
      <c r="A119" s="12"/>
      <c r="B119" s="201" t="s">
        <v>229</v>
      </c>
      <c r="C119" s="196"/>
      <c r="D119" s="15" t="s">
        <v>330</v>
      </c>
      <c r="E119" s="16"/>
      <c r="F119" s="88"/>
      <c r="G119" s="73"/>
    </row>
    <row r="120" spans="1:7" ht="17.25" customHeight="1">
      <c r="A120" s="12"/>
      <c r="B120" s="196" t="s">
        <v>395</v>
      </c>
      <c r="C120" s="197"/>
      <c r="D120" s="17" t="s">
        <v>270</v>
      </c>
      <c r="E120" s="16"/>
      <c r="F120" s="88"/>
      <c r="G120" s="73"/>
    </row>
    <row r="121" spans="1:7" ht="17.25" customHeight="1">
      <c r="A121" s="12"/>
      <c r="B121" s="196" t="s">
        <v>21</v>
      </c>
      <c r="C121" s="197"/>
      <c r="D121" s="18">
        <v>0</v>
      </c>
      <c r="E121" s="19"/>
      <c r="F121" s="88"/>
      <c r="G121" s="73"/>
    </row>
    <row r="122" spans="1:7" ht="17.25" customHeight="1">
      <c r="A122" s="12"/>
      <c r="B122" s="196" t="s">
        <v>147</v>
      </c>
      <c r="C122" s="197"/>
      <c r="D122" s="15" t="s">
        <v>264</v>
      </c>
      <c r="E122" s="16"/>
      <c r="F122" s="88"/>
      <c r="G122" s="73"/>
    </row>
    <row r="123" spans="1:7" s="118" customFormat="1" ht="20.25" customHeight="1">
      <c r="A123" s="22"/>
      <c r="B123" s="196" t="s">
        <v>336</v>
      </c>
      <c r="C123" s="197"/>
      <c r="D123" s="15">
        <v>22</v>
      </c>
      <c r="E123" s="16"/>
      <c r="F123" s="88"/>
      <c r="G123" s="73"/>
    </row>
    <row r="124" spans="1:7" ht="18" customHeight="1">
      <c r="A124" s="12"/>
      <c r="B124" s="198" t="s">
        <v>426</v>
      </c>
      <c r="C124" s="199"/>
      <c r="D124" s="20">
        <v>1248</v>
      </c>
      <c r="E124" s="21"/>
      <c r="F124" s="89"/>
      <c r="G124" s="74"/>
    </row>
    <row r="125" spans="1:10" s="118" customFormat="1" ht="33.75" customHeight="1">
      <c r="A125" s="22"/>
      <c r="B125" s="200" t="s">
        <v>33</v>
      </c>
      <c r="C125" s="200"/>
      <c r="D125" s="23" t="s">
        <v>3</v>
      </c>
      <c r="E125" s="24" t="s">
        <v>335</v>
      </c>
      <c r="F125" s="25" t="s">
        <v>315</v>
      </c>
      <c r="G125" s="26" t="s">
        <v>38</v>
      </c>
      <c r="J125" s="119"/>
    </row>
    <row r="126" spans="1:7" ht="18" customHeight="1">
      <c r="A126" s="12"/>
      <c r="B126" s="27" t="s">
        <v>94</v>
      </c>
      <c r="C126" s="28"/>
      <c r="D126" s="28"/>
      <c r="E126" s="28"/>
      <c r="F126" s="94"/>
      <c r="G126" s="75"/>
    </row>
    <row r="127" spans="1:7" ht="18" customHeight="1">
      <c r="A127" s="12"/>
      <c r="B127" s="201" t="s">
        <v>360</v>
      </c>
      <c r="C127" s="196"/>
      <c r="D127" s="29" t="s">
        <v>163</v>
      </c>
      <c r="E127" s="30">
        <v>1</v>
      </c>
      <c r="F127" s="95"/>
      <c r="G127" s="76">
        <f>E127*F127</f>
        <v>0</v>
      </c>
    </row>
    <row r="128" spans="1:7" ht="18" customHeight="1">
      <c r="A128" s="12"/>
      <c r="B128" s="31" t="s">
        <v>342</v>
      </c>
      <c r="C128" s="31"/>
      <c r="D128" s="32"/>
      <c r="E128" s="33"/>
      <c r="F128" s="132"/>
      <c r="G128" s="77"/>
    </row>
    <row r="129" spans="1:7" ht="26.25" customHeight="1">
      <c r="A129" s="12"/>
      <c r="B129" s="195" t="s">
        <v>111</v>
      </c>
      <c r="C129" s="185"/>
      <c r="D129" s="36" t="s">
        <v>163</v>
      </c>
      <c r="E129" s="37">
        <v>1</v>
      </c>
      <c r="F129" s="95"/>
      <c r="G129" s="76">
        <f>E129*F129</f>
        <v>0</v>
      </c>
    </row>
    <row r="130" spans="1:7" ht="17.25" customHeight="1">
      <c r="A130" s="12"/>
      <c r="B130" s="195" t="s">
        <v>411</v>
      </c>
      <c r="C130" s="185"/>
      <c r="D130" s="36" t="s">
        <v>163</v>
      </c>
      <c r="E130" s="37">
        <v>1</v>
      </c>
      <c r="F130" s="95"/>
      <c r="G130" s="76">
        <f>E130*F130</f>
        <v>0</v>
      </c>
    </row>
    <row r="131" spans="1:7" ht="18" customHeight="1">
      <c r="A131" s="12"/>
      <c r="B131" s="189" t="s">
        <v>13</v>
      </c>
      <c r="C131" s="190"/>
      <c r="D131" s="36" t="s">
        <v>163</v>
      </c>
      <c r="E131" s="37">
        <v>1</v>
      </c>
      <c r="F131" s="95"/>
      <c r="G131" s="76">
        <f>E131*F131</f>
        <v>0</v>
      </c>
    </row>
    <row r="132" spans="1:7" ht="26.25" customHeight="1">
      <c r="A132" s="12"/>
      <c r="B132" s="184" t="s">
        <v>516</v>
      </c>
      <c r="C132" s="185"/>
      <c r="D132" s="36" t="s">
        <v>163</v>
      </c>
      <c r="E132" s="37">
        <v>1</v>
      </c>
      <c r="F132" s="95"/>
      <c r="G132" s="76">
        <f>E132*F132</f>
        <v>0</v>
      </c>
    </row>
    <row r="133" spans="1:7" ht="18" customHeight="1">
      <c r="A133" s="50"/>
      <c r="B133" s="34" t="s">
        <v>340</v>
      </c>
      <c r="C133" s="39"/>
      <c r="D133" s="36" t="s">
        <v>163</v>
      </c>
      <c r="E133" s="37">
        <v>1</v>
      </c>
      <c r="F133" s="95"/>
      <c r="G133" s="76">
        <f>E133*F133</f>
        <v>0</v>
      </c>
    </row>
    <row r="134" spans="1:9" ht="21.75" customHeight="1">
      <c r="A134" s="51"/>
      <c r="B134" s="52"/>
      <c r="C134" s="52"/>
      <c r="D134" s="51"/>
      <c r="E134" s="186" t="s">
        <v>320</v>
      </c>
      <c r="F134" s="186"/>
      <c r="G134" s="78">
        <f>SUM(G127:G133)</f>
        <v>0</v>
      </c>
      <c r="I134" s="120"/>
    </row>
    <row r="135" spans="1:9" s="117" customFormat="1" ht="21.75" customHeight="1">
      <c r="A135" s="41"/>
      <c r="B135" s="42"/>
      <c r="C135" s="42"/>
      <c r="D135" s="41"/>
      <c r="E135" s="187" t="s">
        <v>280</v>
      </c>
      <c r="F135" s="188"/>
      <c r="G135" s="79">
        <f>SUM(G133:G133)</f>
        <v>0</v>
      </c>
      <c r="I135" s="121"/>
    </row>
    <row r="136" spans="1:9" s="117" customFormat="1" ht="21.75" customHeight="1">
      <c r="A136" s="41"/>
      <c r="B136" s="42"/>
      <c r="C136" s="42"/>
      <c r="D136" s="41"/>
      <c r="E136" s="216" t="s">
        <v>547</v>
      </c>
      <c r="F136" s="216"/>
      <c r="G136" s="79">
        <f>G134-G135</f>
        <v>0</v>
      </c>
      <c r="I136" s="121"/>
    </row>
    <row r="139" spans="1:7" ht="30.75" customHeight="1">
      <c r="A139" s="4" t="s">
        <v>76</v>
      </c>
      <c r="B139" s="5"/>
      <c r="C139" s="6"/>
      <c r="D139" s="203" t="s">
        <v>196</v>
      </c>
      <c r="E139" s="203"/>
      <c r="F139" s="86"/>
      <c r="G139" s="71"/>
    </row>
    <row r="140" spans="1:7" ht="18.75">
      <c r="A140" s="7">
        <v>6</v>
      </c>
      <c r="B140" s="8" t="s">
        <v>45</v>
      </c>
      <c r="C140" s="9" t="s">
        <v>181</v>
      </c>
      <c r="D140" s="10"/>
      <c r="E140" s="11"/>
      <c r="F140" s="86"/>
      <c r="G140" s="71"/>
    </row>
    <row r="141" spans="1:7" ht="17.25" customHeight="1">
      <c r="A141" s="66"/>
      <c r="B141" s="204" t="s">
        <v>91</v>
      </c>
      <c r="C141" s="205"/>
      <c r="D141" s="13" t="s">
        <v>360</v>
      </c>
      <c r="E141" s="14"/>
      <c r="F141" s="87"/>
      <c r="G141" s="72"/>
    </row>
    <row r="142" spans="1:7" ht="17.25" customHeight="1">
      <c r="A142" s="12"/>
      <c r="B142" s="202" t="s">
        <v>287</v>
      </c>
      <c r="C142" s="196"/>
      <c r="D142" s="13" t="s">
        <v>205</v>
      </c>
      <c r="E142" s="14"/>
      <c r="F142" s="87"/>
      <c r="G142" s="72"/>
    </row>
    <row r="143" spans="1:7" ht="17.25" customHeight="1">
      <c r="A143" s="12"/>
      <c r="B143" s="202" t="s">
        <v>202</v>
      </c>
      <c r="C143" s="196"/>
      <c r="D143" s="13" t="s">
        <v>294</v>
      </c>
      <c r="E143" s="14"/>
      <c r="F143" s="87"/>
      <c r="G143" s="72"/>
    </row>
    <row r="144" spans="1:7" ht="17.25" customHeight="1">
      <c r="A144" s="12"/>
      <c r="B144" s="196" t="s">
        <v>378</v>
      </c>
      <c r="C144" s="202"/>
      <c r="D144" s="15" t="s">
        <v>353</v>
      </c>
      <c r="E144" s="16"/>
      <c r="F144" s="88"/>
      <c r="G144" s="73"/>
    </row>
    <row r="145" spans="1:7" ht="17.25" customHeight="1">
      <c r="A145" s="12"/>
      <c r="B145" s="196" t="s">
        <v>327</v>
      </c>
      <c r="C145" s="197"/>
      <c r="D145" s="15">
        <v>2107011721</v>
      </c>
      <c r="E145" s="16"/>
      <c r="F145" s="88"/>
      <c r="G145" s="73"/>
    </row>
    <row r="146" spans="1:7" ht="17.25" customHeight="1">
      <c r="A146" s="12"/>
      <c r="B146" s="201" t="s">
        <v>229</v>
      </c>
      <c r="C146" s="196"/>
      <c r="D146" s="15" t="s">
        <v>330</v>
      </c>
      <c r="E146" s="16"/>
      <c r="F146" s="88"/>
      <c r="G146" s="73"/>
    </row>
    <row r="147" spans="1:7" ht="17.25" customHeight="1">
      <c r="A147" s="12"/>
      <c r="B147" s="196" t="s">
        <v>395</v>
      </c>
      <c r="C147" s="197"/>
      <c r="D147" s="17" t="s">
        <v>90</v>
      </c>
      <c r="E147" s="16"/>
      <c r="F147" s="88"/>
      <c r="G147" s="73"/>
    </row>
    <row r="148" spans="1:7" ht="17.25" customHeight="1">
      <c r="A148" s="12"/>
      <c r="B148" s="196" t="s">
        <v>21</v>
      </c>
      <c r="C148" s="197"/>
      <c r="D148" s="18">
        <v>0</v>
      </c>
      <c r="E148" s="19"/>
      <c r="F148" s="88"/>
      <c r="G148" s="73"/>
    </row>
    <row r="149" spans="1:7" ht="17.25" customHeight="1">
      <c r="A149" s="12"/>
      <c r="B149" s="196" t="s">
        <v>147</v>
      </c>
      <c r="C149" s="197"/>
      <c r="D149" s="15" t="s">
        <v>264</v>
      </c>
      <c r="E149" s="16"/>
      <c r="F149" s="88"/>
      <c r="G149" s="73"/>
    </row>
    <row r="150" spans="1:7" s="118" customFormat="1" ht="20.25" customHeight="1">
      <c r="A150" s="22"/>
      <c r="B150" s="196" t="s">
        <v>336</v>
      </c>
      <c r="C150" s="197"/>
      <c r="D150" s="15">
        <v>21</v>
      </c>
      <c r="E150" s="16"/>
      <c r="F150" s="88"/>
      <c r="G150" s="73"/>
    </row>
    <row r="151" spans="1:7" ht="18" customHeight="1">
      <c r="A151" s="12"/>
      <c r="B151" s="198" t="s">
        <v>426</v>
      </c>
      <c r="C151" s="199"/>
      <c r="D151" s="20">
        <v>1500</v>
      </c>
      <c r="E151" s="21"/>
      <c r="F151" s="89"/>
      <c r="G151" s="74"/>
    </row>
    <row r="152" spans="1:10" s="118" customFormat="1" ht="33.75" customHeight="1">
      <c r="A152" s="22"/>
      <c r="B152" s="200" t="s">
        <v>33</v>
      </c>
      <c r="C152" s="200"/>
      <c r="D152" s="23" t="s">
        <v>3</v>
      </c>
      <c r="E152" s="24" t="s">
        <v>335</v>
      </c>
      <c r="F152" s="25" t="s">
        <v>315</v>
      </c>
      <c r="G152" s="26" t="s">
        <v>38</v>
      </c>
      <c r="J152" s="119"/>
    </row>
    <row r="153" spans="1:7" ht="18" customHeight="1">
      <c r="A153" s="12"/>
      <c r="B153" s="27" t="s">
        <v>94</v>
      </c>
      <c r="C153" s="28"/>
      <c r="D153" s="28"/>
      <c r="E153" s="28"/>
      <c r="F153" s="94"/>
      <c r="G153" s="75"/>
    </row>
    <row r="154" spans="1:7" ht="18" customHeight="1">
      <c r="A154" s="12"/>
      <c r="B154" s="201" t="s">
        <v>360</v>
      </c>
      <c r="C154" s="196"/>
      <c r="D154" s="29" t="s">
        <v>163</v>
      </c>
      <c r="E154" s="30">
        <v>1</v>
      </c>
      <c r="F154" s="95"/>
      <c r="G154" s="76">
        <f>E154*F154</f>
        <v>0</v>
      </c>
    </row>
    <row r="155" spans="1:7" ht="18" customHeight="1">
      <c r="A155" s="12"/>
      <c r="B155" s="31" t="s">
        <v>342</v>
      </c>
      <c r="C155" s="31"/>
      <c r="D155" s="32"/>
      <c r="E155" s="33"/>
      <c r="F155" s="132"/>
      <c r="G155" s="77"/>
    </row>
    <row r="156" spans="1:7" ht="26.25" customHeight="1">
      <c r="A156" s="12"/>
      <c r="B156" s="195" t="s">
        <v>111</v>
      </c>
      <c r="C156" s="185"/>
      <c r="D156" s="36" t="s">
        <v>163</v>
      </c>
      <c r="E156" s="37">
        <v>1</v>
      </c>
      <c r="F156" s="95"/>
      <c r="G156" s="76">
        <f>E156*F156</f>
        <v>0</v>
      </c>
    </row>
    <row r="157" spans="1:7" ht="17.25" customHeight="1">
      <c r="A157" s="12"/>
      <c r="B157" s="195" t="s">
        <v>411</v>
      </c>
      <c r="C157" s="185"/>
      <c r="D157" s="36" t="s">
        <v>163</v>
      </c>
      <c r="E157" s="37">
        <v>1</v>
      </c>
      <c r="F157" s="95"/>
      <c r="G157" s="76">
        <f>E157*F157</f>
        <v>0</v>
      </c>
    </row>
    <row r="158" spans="1:7" ht="18" customHeight="1">
      <c r="A158" s="12"/>
      <c r="B158" s="189" t="s">
        <v>13</v>
      </c>
      <c r="C158" s="190"/>
      <c r="D158" s="36" t="s">
        <v>163</v>
      </c>
      <c r="E158" s="37">
        <v>1</v>
      </c>
      <c r="F158" s="95"/>
      <c r="G158" s="76">
        <f>E158*F158</f>
        <v>0</v>
      </c>
    </row>
    <row r="159" spans="1:7" ht="26.25" customHeight="1">
      <c r="A159" s="12"/>
      <c r="B159" s="184" t="s">
        <v>516</v>
      </c>
      <c r="C159" s="185"/>
      <c r="D159" s="36" t="s">
        <v>163</v>
      </c>
      <c r="E159" s="37">
        <v>1</v>
      </c>
      <c r="F159" s="95"/>
      <c r="G159" s="76">
        <f>E159*F159</f>
        <v>0</v>
      </c>
    </row>
    <row r="160" spans="1:7" ht="18" customHeight="1">
      <c r="A160" s="50"/>
      <c r="B160" s="34" t="s">
        <v>340</v>
      </c>
      <c r="C160" s="39"/>
      <c r="D160" s="36" t="s">
        <v>163</v>
      </c>
      <c r="E160" s="37">
        <v>1</v>
      </c>
      <c r="F160" s="95"/>
      <c r="G160" s="76">
        <f>E160*F160</f>
        <v>0</v>
      </c>
    </row>
    <row r="161" spans="1:9" ht="21.75" customHeight="1">
      <c r="A161" s="51"/>
      <c r="B161" s="52"/>
      <c r="C161" s="52"/>
      <c r="D161" s="51"/>
      <c r="E161" s="186" t="s">
        <v>320</v>
      </c>
      <c r="F161" s="186"/>
      <c r="G161" s="78">
        <f>SUM(G154:G160)</f>
        <v>0</v>
      </c>
      <c r="I161" s="120"/>
    </row>
    <row r="162" spans="1:9" s="117" customFormat="1" ht="21.75" customHeight="1">
      <c r="A162" s="41"/>
      <c r="B162" s="42"/>
      <c r="C162" s="42"/>
      <c r="D162" s="41"/>
      <c r="E162" s="187" t="s">
        <v>280</v>
      </c>
      <c r="F162" s="188"/>
      <c r="G162" s="79">
        <f>SUM(G160:G160)</f>
        <v>0</v>
      </c>
      <c r="I162" s="121"/>
    </row>
    <row r="163" spans="1:9" s="117" customFormat="1" ht="21.75" customHeight="1">
      <c r="A163" s="41"/>
      <c r="B163" s="42"/>
      <c r="C163" s="42"/>
      <c r="D163" s="41"/>
      <c r="E163" s="216" t="s">
        <v>547</v>
      </c>
      <c r="F163" s="216"/>
      <c r="G163" s="79">
        <f>G161-G162</f>
        <v>0</v>
      </c>
      <c r="I163" s="121"/>
    </row>
    <row r="166" spans="1:7" ht="30.75" customHeight="1">
      <c r="A166" s="4" t="s">
        <v>76</v>
      </c>
      <c r="B166" s="5"/>
      <c r="C166" s="6"/>
      <c r="D166" s="203" t="s">
        <v>196</v>
      </c>
      <c r="E166" s="203"/>
      <c r="F166" s="86"/>
      <c r="G166" s="71"/>
    </row>
    <row r="167" spans="1:7" ht="18.75">
      <c r="A167" s="7">
        <v>7</v>
      </c>
      <c r="B167" s="8" t="s">
        <v>45</v>
      </c>
      <c r="C167" s="9" t="s">
        <v>171</v>
      </c>
      <c r="D167" s="10"/>
      <c r="E167" s="11"/>
      <c r="F167" s="86"/>
      <c r="G167" s="71"/>
    </row>
    <row r="168" spans="1:7" ht="17.25" customHeight="1">
      <c r="A168" s="66"/>
      <c r="B168" s="204" t="s">
        <v>91</v>
      </c>
      <c r="C168" s="205"/>
      <c r="D168" s="13" t="s">
        <v>360</v>
      </c>
      <c r="E168" s="14"/>
      <c r="F168" s="87"/>
      <c r="G168" s="72"/>
    </row>
    <row r="169" spans="1:7" ht="17.25" customHeight="1">
      <c r="A169" s="12"/>
      <c r="B169" s="202" t="s">
        <v>287</v>
      </c>
      <c r="C169" s="196"/>
      <c r="D169" s="13" t="s">
        <v>244</v>
      </c>
      <c r="E169" s="14"/>
      <c r="F169" s="87"/>
      <c r="G169" s="72"/>
    </row>
    <row r="170" spans="1:7" ht="17.25" customHeight="1">
      <c r="A170" s="12"/>
      <c r="B170" s="202" t="s">
        <v>202</v>
      </c>
      <c r="C170" s="196"/>
      <c r="D170" s="13" t="s">
        <v>139</v>
      </c>
      <c r="E170" s="14"/>
      <c r="F170" s="87"/>
      <c r="G170" s="72"/>
    </row>
    <row r="171" spans="1:7" ht="17.25" customHeight="1">
      <c r="A171" s="12"/>
      <c r="B171" s="196" t="s">
        <v>378</v>
      </c>
      <c r="C171" s="202"/>
      <c r="D171" s="15" t="s">
        <v>338</v>
      </c>
      <c r="E171" s="16"/>
      <c r="F171" s="88"/>
      <c r="G171" s="73"/>
    </row>
    <row r="172" spans="1:7" ht="17.25" customHeight="1">
      <c r="A172" s="12"/>
      <c r="B172" s="196" t="s">
        <v>327</v>
      </c>
      <c r="C172" s="197"/>
      <c r="D172" s="15">
        <v>5302</v>
      </c>
      <c r="E172" s="16"/>
      <c r="F172" s="88"/>
      <c r="G172" s="73"/>
    </row>
    <row r="173" spans="1:7" ht="17.25" customHeight="1">
      <c r="A173" s="12"/>
      <c r="B173" s="201" t="s">
        <v>229</v>
      </c>
      <c r="C173" s="196"/>
      <c r="D173" s="15" t="s">
        <v>330</v>
      </c>
      <c r="E173" s="16"/>
      <c r="F173" s="88"/>
      <c r="G173" s="73"/>
    </row>
    <row r="174" spans="1:7" ht="17.25" customHeight="1">
      <c r="A174" s="12"/>
      <c r="B174" s="196" t="s">
        <v>395</v>
      </c>
      <c r="C174" s="197"/>
      <c r="D174" s="17" t="s">
        <v>270</v>
      </c>
      <c r="E174" s="16"/>
      <c r="F174" s="88"/>
      <c r="G174" s="73"/>
    </row>
    <row r="175" spans="1:7" ht="17.25" customHeight="1">
      <c r="A175" s="12"/>
      <c r="B175" s="196" t="s">
        <v>21</v>
      </c>
      <c r="C175" s="197"/>
      <c r="D175" s="18">
        <v>0</v>
      </c>
      <c r="E175" s="19"/>
      <c r="F175" s="88"/>
      <c r="G175" s="73"/>
    </row>
    <row r="176" spans="1:7" ht="17.25" customHeight="1">
      <c r="A176" s="12"/>
      <c r="B176" s="196" t="s">
        <v>147</v>
      </c>
      <c r="C176" s="197"/>
      <c r="D176" s="15" t="s">
        <v>264</v>
      </c>
      <c r="E176" s="16"/>
      <c r="F176" s="88"/>
      <c r="G176" s="73"/>
    </row>
    <row r="177" spans="1:7" s="118" customFormat="1" ht="20.25" customHeight="1">
      <c r="A177" s="22"/>
      <c r="B177" s="196" t="s">
        <v>336</v>
      </c>
      <c r="C177" s="197"/>
      <c r="D177" s="15">
        <v>22</v>
      </c>
      <c r="E177" s="16"/>
      <c r="F177" s="88"/>
      <c r="G177" s="73"/>
    </row>
    <row r="178" spans="1:7" ht="18" customHeight="1">
      <c r="A178" s="12"/>
      <c r="B178" s="198" t="s">
        <v>426</v>
      </c>
      <c r="C178" s="199"/>
      <c r="D178" s="20">
        <v>1248</v>
      </c>
      <c r="E178" s="21"/>
      <c r="F178" s="89"/>
      <c r="G178" s="74"/>
    </row>
    <row r="179" spans="1:10" s="118" customFormat="1" ht="33.75" customHeight="1">
      <c r="A179" s="22"/>
      <c r="B179" s="200" t="s">
        <v>33</v>
      </c>
      <c r="C179" s="200"/>
      <c r="D179" s="23" t="s">
        <v>3</v>
      </c>
      <c r="E179" s="24" t="s">
        <v>335</v>
      </c>
      <c r="F179" s="25" t="s">
        <v>315</v>
      </c>
      <c r="G179" s="26" t="s">
        <v>38</v>
      </c>
      <c r="J179" s="119"/>
    </row>
    <row r="180" spans="1:7" ht="18" customHeight="1">
      <c r="A180" s="12"/>
      <c r="B180" s="27" t="s">
        <v>94</v>
      </c>
      <c r="C180" s="28"/>
      <c r="D180" s="28"/>
      <c r="E180" s="28"/>
      <c r="F180" s="94"/>
      <c r="G180" s="75"/>
    </row>
    <row r="181" spans="1:7" ht="18" customHeight="1">
      <c r="A181" s="12"/>
      <c r="B181" s="201" t="s">
        <v>360</v>
      </c>
      <c r="C181" s="196"/>
      <c r="D181" s="29" t="s">
        <v>163</v>
      </c>
      <c r="E181" s="30">
        <v>1</v>
      </c>
      <c r="F181" s="95"/>
      <c r="G181" s="76">
        <f>E181*F181</f>
        <v>0</v>
      </c>
    </row>
    <row r="182" spans="1:7" ht="18" customHeight="1">
      <c r="A182" s="12"/>
      <c r="B182" s="31" t="s">
        <v>342</v>
      </c>
      <c r="C182" s="31"/>
      <c r="D182" s="32"/>
      <c r="E182" s="33"/>
      <c r="F182" s="132"/>
      <c r="G182" s="77"/>
    </row>
    <row r="183" spans="1:7" ht="26.25" customHeight="1">
      <c r="A183" s="12"/>
      <c r="B183" s="195" t="s">
        <v>111</v>
      </c>
      <c r="C183" s="185"/>
      <c r="D183" s="36" t="s">
        <v>163</v>
      </c>
      <c r="E183" s="37">
        <v>1</v>
      </c>
      <c r="F183" s="95"/>
      <c r="G183" s="76">
        <f>E183*F183</f>
        <v>0</v>
      </c>
    </row>
    <row r="184" spans="1:7" ht="17.25" customHeight="1">
      <c r="A184" s="12"/>
      <c r="B184" s="195" t="s">
        <v>411</v>
      </c>
      <c r="C184" s="185"/>
      <c r="D184" s="36" t="s">
        <v>163</v>
      </c>
      <c r="E184" s="37">
        <v>1</v>
      </c>
      <c r="F184" s="95"/>
      <c r="G184" s="76">
        <f>E184*F184</f>
        <v>0</v>
      </c>
    </row>
    <row r="185" spans="1:7" ht="18" customHeight="1">
      <c r="A185" s="12"/>
      <c r="B185" s="189" t="s">
        <v>13</v>
      </c>
      <c r="C185" s="190"/>
      <c r="D185" s="36" t="s">
        <v>163</v>
      </c>
      <c r="E185" s="37">
        <v>1</v>
      </c>
      <c r="F185" s="95"/>
      <c r="G185" s="76">
        <f>E185*F185</f>
        <v>0</v>
      </c>
    </row>
    <row r="186" spans="1:7" ht="26.25" customHeight="1">
      <c r="A186" s="12"/>
      <c r="B186" s="184" t="s">
        <v>516</v>
      </c>
      <c r="C186" s="185"/>
      <c r="D186" s="36" t="s">
        <v>163</v>
      </c>
      <c r="E186" s="37">
        <v>1</v>
      </c>
      <c r="F186" s="95"/>
      <c r="G186" s="76">
        <f>E186*F186</f>
        <v>0</v>
      </c>
    </row>
    <row r="187" spans="1:7" ht="18" customHeight="1">
      <c r="A187" s="50"/>
      <c r="B187" s="34" t="s">
        <v>340</v>
      </c>
      <c r="C187" s="39"/>
      <c r="D187" s="36" t="s">
        <v>163</v>
      </c>
      <c r="E187" s="37">
        <v>1</v>
      </c>
      <c r="F187" s="95"/>
      <c r="G187" s="76">
        <f>E187*F187</f>
        <v>0</v>
      </c>
    </row>
    <row r="188" spans="1:9" ht="21.75" customHeight="1">
      <c r="A188" s="51"/>
      <c r="B188" s="135"/>
      <c r="C188" s="52"/>
      <c r="D188" s="51"/>
      <c r="E188" s="186" t="s">
        <v>320</v>
      </c>
      <c r="F188" s="186"/>
      <c r="G188" s="78">
        <f>SUM(G181:G187)</f>
        <v>0</v>
      </c>
      <c r="H188" s="133"/>
      <c r="I188" s="133"/>
    </row>
    <row r="189" spans="1:9" s="117" customFormat="1" ht="21.75" customHeight="1">
      <c r="A189" s="41"/>
      <c r="B189" s="136"/>
      <c r="C189" s="42"/>
      <c r="D189" s="41"/>
      <c r="E189" s="187" t="s">
        <v>280</v>
      </c>
      <c r="F189" s="188"/>
      <c r="G189" s="79">
        <f>SUM(G187:G187)</f>
        <v>0</v>
      </c>
      <c r="H189" s="134"/>
      <c r="I189" s="133"/>
    </row>
    <row r="190" spans="1:9" s="117" customFormat="1" ht="21.75" customHeight="1">
      <c r="A190" s="41"/>
      <c r="B190" s="136"/>
      <c r="C190" s="42"/>
      <c r="D190" s="41"/>
      <c r="E190" s="216" t="s">
        <v>547</v>
      </c>
      <c r="F190" s="216"/>
      <c r="G190" s="79">
        <f>G188-G189</f>
        <v>0</v>
      </c>
      <c r="H190" s="134"/>
      <c r="I190" s="133"/>
    </row>
    <row r="193" spans="1:7" ht="30.75" customHeight="1">
      <c r="A193" s="4" t="s">
        <v>76</v>
      </c>
      <c r="B193" s="5"/>
      <c r="C193" s="6"/>
      <c r="D193" s="203" t="s">
        <v>196</v>
      </c>
      <c r="E193" s="203"/>
      <c r="F193" s="86"/>
      <c r="G193" s="71"/>
    </row>
    <row r="194" spans="1:7" ht="18.75">
      <c r="A194" s="7">
        <v>8</v>
      </c>
      <c r="B194" s="8" t="s">
        <v>45</v>
      </c>
      <c r="C194" s="9" t="s">
        <v>72</v>
      </c>
      <c r="D194" s="10"/>
      <c r="E194" s="11"/>
      <c r="F194" s="86"/>
      <c r="G194" s="71"/>
    </row>
    <row r="195" spans="1:7" ht="17.25" customHeight="1">
      <c r="A195" s="12"/>
      <c r="B195" s="204" t="s">
        <v>91</v>
      </c>
      <c r="C195" s="205"/>
      <c r="D195" s="13" t="s">
        <v>360</v>
      </c>
      <c r="E195" s="14"/>
      <c r="F195" s="87"/>
      <c r="G195" s="72"/>
    </row>
    <row r="196" spans="1:7" ht="17.25" customHeight="1">
      <c r="A196" s="12"/>
      <c r="B196" s="202" t="s">
        <v>287</v>
      </c>
      <c r="C196" s="196"/>
      <c r="D196" s="13" t="s">
        <v>205</v>
      </c>
      <c r="E196" s="14"/>
      <c r="F196" s="87"/>
      <c r="G196" s="72"/>
    </row>
    <row r="197" spans="1:7" ht="17.25" customHeight="1">
      <c r="A197" s="12"/>
      <c r="B197" s="202" t="s">
        <v>202</v>
      </c>
      <c r="C197" s="196"/>
      <c r="D197" s="13" t="s">
        <v>294</v>
      </c>
      <c r="E197" s="14"/>
      <c r="F197" s="87"/>
      <c r="G197" s="72"/>
    </row>
    <row r="198" spans="1:7" ht="17.25" customHeight="1">
      <c r="A198" s="12"/>
      <c r="B198" s="196" t="s">
        <v>378</v>
      </c>
      <c r="C198" s="202"/>
      <c r="D198" s="15" t="s">
        <v>338</v>
      </c>
      <c r="E198" s="16"/>
      <c r="F198" s="88"/>
      <c r="G198" s="73"/>
    </row>
    <row r="199" spans="1:7" ht="17.25" customHeight="1">
      <c r="A199" s="12"/>
      <c r="B199" s="196" t="s">
        <v>327</v>
      </c>
      <c r="C199" s="197"/>
      <c r="D199" s="15">
        <v>2107011817</v>
      </c>
      <c r="E199" s="16"/>
      <c r="F199" s="88"/>
      <c r="G199" s="73"/>
    </row>
    <row r="200" spans="1:7" ht="17.25" customHeight="1">
      <c r="A200" s="12"/>
      <c r="B200" s="201" t="s">
        <v>229</v>
      </c>
      <c r="C200" s="196"/>
      <c r="D200" s="15" t="s">
        <v>330</v>
      </c>
      <c r="E200" s="16"/>
      <c r="F200" s="88"/>
      <c r="G200" s="73"/>
    </row>
    <row r="201" spans="1:7" ht="17.25" customHeight="1">
      <c r="A201" s="12"/>
      <c r="B201" s="196" t="s">
        <v>395</v>
      </c>
      <c r="C201" s="197"/>
      <c r="D201" s="17" t="s">
        <v>357</v>
      </c>
      <c r="E201" s="16"/>
      <c r="F201" s="88"/>
      <c r="G201" s="73"/>
    </row>
    <row r="202" spans="1:7" ht="17.25" customHeight="1">
      <c r="A202" s="12"/>
      <c r="B202" s="196" t="s">
        <v>21</v>
      </c>
      <c r="C202" s="197"/>
      <c r="D202" s="18">
        <v>0</v>
      </c>
      <c r="E202" s="19"/>
      <c r="F202" s="88"/>
      <c r="G202" s="73"/>
    </row>
    <row r="203" spans="1:7" ht="17.25" customHeight="1">
      <c r="A203" s="12"/>
      <c r="B203" s="196" t="s">
        <v>147</v>
      </c>
      <c r="C203" s="197"/>
      <c r="D203" s="15" t="s">
        <v>264</v>
      </c>
      <c r="E203" s="16"/>
      <c r="F203" s="88"/>
      <c r="G203" s="73"/>
    </row>
    <row r="204" spans="1:7" s="118" customFormat="1" ht="20.25" customHeight="1">
      <c r="A204" s="22"/>
      <c r="B204" s="196" t="s">
        <v>336</v>
      </c>
      <c r="C204" s="197"/>
      <c r="D204" s="15">
        <v>21</v>
      </c>
      <c r="E204" s="16"/>
      <c r="F204" s="88"/>
      <c r="G204" s="73"/>
    </row>
    <row r="205" spans="1:7" ht="18" customHeight="1">
      <c r="A205" s="12"/>
      <c r="B205" s="198" t="s">
        <v>426</v>
      </c>
      <c r="C205" s="199"/>
      <c r="D205" s="20">
        <v>1500</v>
      </c>
      <c r="E205" s="21"/>
      <c r="F205" s="89"/>
      <c r="G205" s="74"/>
    </row>
    <row r="206" spans="1:10" s="118" customFormat="1" ht="33.75" customHeight="1">
      <c r="A206" s="22"/>
      <c r="B206" s="200" t="s">
        <v>33</v>
      </c>
      <c r="C206" s="200"/>
      <c r="D206" s="23" t="s">
        <v>3</v>
      </c>
      <c r="E206" s="24" t="s">
        <v>335</v>
      </c>
      <c r="F206" s="25" t="s">
        <v>315</v>
      </c>
      <c r="G206" s="26" t="s">
        <v>38</v>
      </c>
      <c r="J206" s="119"/>
    </row>
    <row r="207" spans="1:7" ht="18" customHeight="1">
      <c r="A207" s="12"/>
      <c r="B207" s="27" t="s">
        <v>94</v>
      </c>
      <c r="C207" s="28"/>
      <c r="D207" s="28"/>
      <c r="E207" s="28"/>
      <c r="F207" s="94"/>
      <c r="G207" s="75"/>
    </row>
    <row r="208" spans="1:7" ht="18" customHeight="1">
      <c r="A208" s="12"/>
      <c r="B208" s="201" t="s">
        <v>360</v>
      </c>
      <c r="C208" s="196"/>
      <c r="D208" s="29" t="s">
        <v>163</v>
      </c>
      <c r="E208" s="30">
        <v>1</v>
      </c>
      <c r="F208" s="95"/>
      <c r="G208" s="76">
        <f>E208*F208</f>
        <v>0</v>
      </c>
    </row>
    <row r="209" spans="1:7" ht="18" customHeight="1">
      <c r="A209" s="12"/>
      <c r="B209" s="31" t="s">
        <v>342</v>
      </c>
      <c r="C209" s="31"/>
      <c r="D209" s="32"/>
      <c r="E209" s="33"/>
      <c r="F209" s="132"/>
      <c r="G209" s="77"/>
    </row>
    <row r="210" spans="1:7" ht="26.25" customHeight="1">
      <c r="A210" s="12"/>
      <c r="B210" s="195" t="s">
        <v>111</v>
      </c>
      <c r="C210" s="185"/>
      <c r="D210" s="36" t="s">
        <v>163</v>
      </c>
      <c r="E210" s="37">
        <v>1</v>
      </c>
      <c r="F210" s="95"/>
      <c r="G210" s="76">
        <f>E210*F210</f>
        <v>0</v>
      </c>
    </row>
    <row r="211" spans="1:7" ht="17.25" customHeight="1">
      <c r="A211" s="12"/>
      <c r="B211" s="195" t="s">
        <v>411</v>
      </c>
      <c r="C211" s="185"/>
      <c r="D211" s="36" t="s">
        <v>163</v>
      </c>
      <c r="E211" s="37">
        <v>1</v>
      </c>
      <c r="F211" s="95"/>
      <c r="G211" s="76">
        <f>E211*F211</f>
        <v>0</v>
      </c>
    </row>
    <row r="212" spans="1:7" ht="18" customHeight="1">
      <c r="A212" s="12"/>
      <c r="B212" s="189" t="s">
        <v>13</v>
      </c>
      <c r="C212" s="190"/>
      <c r="D212" s="36" t="s">
        <v>163</v>
      </c>
      <c r="E212" s="37">
        <v>1</v>
      </c>
      <c r="F212" s="95"/>
      <c r="G212" s="76">
        <f>E212*F212</f>
        <v>0</v>
      </c>
    </row>
    <row r="213" spans="1:7" ht="26.25" customHeight="1">
      <c r="A213" s="12"/>
      <c r="B213" s="184" t="s">
        <v>516</v>
      </c>
      <c r="C213" s="185"/>
      <c r="D213" s="36" t="s">
        <v>163</v>
      </c>
      <c r="E213" s="37">
        <v>1</v>
      </c>
      <c r="F213" s="95"/>
      <c r="G213" s="76">
        <f>E213*F213</f>
        <v>0</v>
      </c>
    </row>
    <row r="214" spans="1:7" ht="18" customHeight="1">
      <c r="A214" s="50"/>
      <c r="B214" s="34" t="s">
        <v>340</v>
      </c>
      <c r="C214" s="39"/>
      <c r="D214" s="36" t="s">
        <v>163</v>
      </c>
      <c r="E214" s="37">
        <v>1</v>
      </c>
      <c r="F214" s="95"/>
      <c r="G214" s="76">
        <f>E214*F214</f>
        <v>0</v>
      </c>
    </row>
    <row r="215" spans="1:9" ht="21.75" customHeight="1">
      <c r="A215" s="51"/>
      <c r="B215" s="52"/>
      <c r="C215" s="52"/>
      <c r="D215" s="51"/>
      <c r="E215" s="186" t="s">
        <v>320</v>
      </c>
      <c r="F215" s="186"/>
      <c r="G215" s="78">
        <f>SUM(G208:G214)</f>
        <v>0</v>
      </c>
      <c r="I215" s="120"/>
    </row>
    <row r="216" spans="1:9" s="117" customFormat="1" ht="21.75" customHeight="1">
      <c r="A216" s="41"/>
      <c r="B216" s="42"/>
      <c r="C216" s="42"/>
      <c r="D216" s="41"/>
      <c r="E216" s="187" t="s">
        <v>280</v>
      </c>
      <c r="F216" s="188"/>
      <c r="G216" s="79">
        <f>SUM(G214:G214)</f>
        <v>0</v>
      </c>
      <c r="I216" s="121"/>
    </row>
    <row r="217" spans="1:9" s="117" customFormat="1" ht="21.75" customHeight="1">
      <c r="A217" s="41"/>
      <c r="B217" s="42"/>
      <c r="C217" s="42"/>
      <c r="D217" s="41"/>
      <c r="E217" s="216" t="s">
        <v>547</v>
      </c>
      <c r="F217" s="216"/>
      <c r="G217" s="79">
        <f>G215-G216</f>
        <v>0</v>
      </c>
      <c r="I217" s="121"/>
    </row>
    <row r="218" spans="4:7" ht="12.75">
      <c r="D218" s="98"/>
      <c r="E218" s="98"/>
      <c r="F218" s="99"/>
      <c r="G218" s="99"/>
    </row>
    <row r="220" spans="1:7" ht="30.75" customHeight="1">
      <c r="A220" s="4" t="s">
        <v>76</v>
      </c>
      <c r="B220" s="5"/>
      <c r="C220" s="6"/>
      <c r="D220" s="203" t="s">
        <v>196</v>
      </c>
      <c r="E220" s="203"/>
      <c r="F220" s="86"/>
      <c r="G220" s="71"/>
    </row>
    <row r="221" spans="1:7" ht="18.75">
      <c r="A221" s="7">
        <v>9</v>
      </c>
      <c r="B221" s="8" t="s">
        <v>45</v>
      </c>
      <c r="C221" s="9" t="s">
        <v>317</v>
      </c>
      <c r="D221" s="10"/>
      <c r="E221" s="11"/>
      <c r="F221" s="86"/>
      <c r="G221" s="71"/>
    </row>
    <row r="222" spans="1:7" ht="17.25" customHeight="1">
      <c r="A222" s="12"/>
      <c r="B222" s="204" t="s">
        <v>91</v>
      </c>
      <c r="C222" s="205"/>
      <c r="D222" s="13" t="s">
        <v>360</v>
      </c>
      <c r="E222" s="14"/>
      <c r="F222" s="87"/>
      <c r="G222" s="72"/>
    </row>
    <row r="223" spans="1:7" ht="17.25" customHeight="1">
      <c r="A223" s="12"/>
      <c r="B223" s="202" t="s">
        <v>287</v>
      </c>
      <c r="C223" s="196"/>
      <c r="D223" s="13" t="s">
        <v>244</v>
      </c>
      <c r="E223" s="14"/>
      <c r="F223" s="87"/>
      <c r="G223" s="72"/>
    </row>
    <row r="224" spans="1:7" ht="17.25" customHeight="1">
      <c r="A224" s="12"/>
      <c r="B224" s="202" t="s">
        <v>202</v>
      </c>
      <c r="C224" s="196"/>
      <c r="D224" s="13" t="s">
        <v>139</v>
      </c>
      <c r="E224" s="14"/>
      <c r="F224" s="87"/>
      <c r="G224" s="72"/>
    </row>
    <row r="225" spans="1:7" ht="17.25" customHeight="1">
      <c r="A225" s="12"/>
      <c r="B225" s="196" t="s">
        <v>378</v>
      </c>
      <c r="C225" s="202"/>
      <c r="D225" s="15" t="s">
        <v>338</v>
      </c>
      <c r="E225" s="16"/>
      <c r="F225" s="88"/>
      <c r="G225" s="73"/>
    </row>
    <row r="226" spans="1:7" ht="17.25" customHeight="1">
      <c r="A226" s="12"/>
      <c r="B226" s="196" t="s">
        <v>327</v>
      </c>
      <c r="C226" s="197"/>
      <c r="D226" s="15">
        <v>5301</v>
      </c>
      <c r="E226" s="16"/>
      <c r="F226" s="88"/>
      <c r="G226" s="73"/>
    </row>
    <row r="227" spans="1:7" ht="17.25" customHeight="1">
      <c r="A227" s="12"/>
      <c r="B227" s="201" t="s">
        <v>229</v>
      </c>
      <c r="C227" s="196"/>
      <c r="D227" s="15" t="s">
        <v>330</v>
      </c>
      <c r="E227" s="16"/>
      <c r="F227" s="88"/>
      <c r="G227" s="73"/>
    </row>
    <row r="228" spans="1:7" ht="17.25" customHeight="1">
      <c r="A228" s="12"/>
      <c r="B228" s="196" t="s">
        <v>395</v>
      </c>
      <c r="C228" s="197"/>
      <c r="D228" s="17" t="s">
        <v>270</v>
      </c>
      <c r="E228" s="16"/>
      <c r="F228" s="88"/>
      <c r="G228" s="73"/>
    </row>
    <row r="229" spans="1:7" ht="17.25" customHeight="1">
      <c r="A229" s="12"/>
      <c r="B229" s="196" t="s">
        <v>21</v>
      </c>
      <c r="C229" s="197"/>
      <c r="D229" s="18">
        <v>0</v>
      </c>
      <c r="E229" s="19"/>
      <c r="F229" s="88"/>
      <c r="G229" s="73"/>
    </row>
    <row r="230" spans="1:7" ht="17.25" customHeight="1">
      <c r="A230" s="12"/>
      <c r="B230" s="196" t="s">
        <v>147</v>
      </c>
      <c r="C230" s="197"/>
      <c r="D230" s="15" t="s">
        <v>264</v>
      </c>
      <c r="E230" s="16"/>
      <c r="F230" s="88"/>
      <c r="G230" s="73"/>
    </row>
    <row r="231" spans="1:7" s="118" customFormat="1" ht="20.25" customHeight="1">
      <c r="A231" s="22"/>
      <c r="B231" s="196" t="s">
        <v>336</v>
      </c>
      <c r="C231" s="197"/>
      <c r="D231" s="15">
        <v>22</v>
      </c>
      <c r="E231" s="16"/>
      <c r="F231" s="88"/>
      <c r="G231" s="73"/>
    </row>
    <row r="232" spans="1:7" ht="18" customHeight="1">
      <c r="A232" s="12"/>
      <c r="B232" s="198" t="s">
        <v>426</v>
      </c>
      <c r="C232" s="199"/>
      <c r="D232" s="20">
        <v>1248</v>
      </c>
      <c r="E232" s="21"/>
      <c r="F232" s="89"/>
      <c r="G232" s="74"/>
    </row>
    <row r="233" spans="1:10" s="118" customFormat="1" ht="33.75" customHeight="1">
      <c r="A233" s="22"/>
      <c r="B233" s="200" t="s">
        <v>33</v>
      </c>
      <c r="C233" s="200"/>
      <c r="D233" s="23" t="s">
        <v>3</v>
      </c>
      <c r="E233" s="24" t="s">
        <v>335</v>
      </c>
      <c r="F233" s="25" t="s">
        <v>315</v>
      </c>
      <c r="G233" s="26" t="s">
        <v>38</v>
      </c>
      <c r="J233" s="119"/>
    </row>
    <row r="234" spans="1:7" ht="18" customHeight="1">
      <c r="A234" s="12"/>
      <c r="B234" s="27" t="s">
        <v>94</v>
      </c>
      <c r="C234" s="28"/>
      <c r="D234" s="28"/>
      <c r="E234" s="28"/>
      <c r="F234" s="94"/>
      <c r="G234" s="75"/>
    </row>
    <row r="235" spans="1:7" ht="18" customHeight="1">
      <c r="A235" s="12"/>
      <c r="B235" s="201" t="s">
        <v>360</v>
      </c>
      <c r="C235" s="196"/>
      <c r="D235" s="29" t="s">
        <v>163</v>
      </c>
      <c r="E235" s="30">
        <v>1</v>
      </c>
      <c r="F235" s="95"/>
      <c r="G235" s="76">
        <f>E235*F235</f>
        <v>0</v>
      </c>
    </row>
    <row r="236" spans="1:7" ht="18" customHeight="1">
      <c r="A236" s="12"/>
      <c r="B236" s="31" t="s">
        <v>342</v>
      </c>
      <c r="C236" s="31"/>
      <c r="D236" s="32"/>
      <c r="E236" s="33"/>
      <c r="F236" s="132"/>
      <c r="G236" s="77"/>
    </row>
    <row r="237" spans="1:7" ht="26.25" customHeight="1">
      <c r="A237" s="12"/>
      <c r="B237" s="195" t="s">
        <v>111</v>
      </c>
      <c r="C237" s="185"/>
      <c r="D237" s="36" t="s">
        <v>163</v>
      </c>
      <c r="E237" s="37">
        <v>1</v>
      </c>
      <c r="F237" s="95"/>
      <c r="G237" s="76">
        <f>E237*F237</f>
        <v>0</v>
      </c>
    </row>
    <row r="238" spans="1:7" ht="17.25" customHeight="1">
      <c r="A238" s="12"/>
      <c r="B238" s="195" t="s">
        <v>411</v>
      </c>
      <c r="C238" s="185"/>
      <c r="D238" s="36" t="s">
        <v>163</v>
      </c>
      <c r="E238" s="37">
        <v>1</v>
      </c>
      <c r="F238" s="95"/>
      <c r="G238" s="76">
        <f>E238*F238</f>
        <v>0</v>
      </c>
    </row>
    <row r="239" spans="1:7" ht="18" customHeight="1">
      <c r="A239" s="12"/>
      <c r="B239" s="189" t="s">
        <v>13</v>
      </c>
      <c r="C239" s="190"/>
      <c r="D239" s="36" t="s">
        <v>163</v>
      </c>
      <c r="E239" s="37">
        <v>1</v>
      </c>
      <c r="F239" s="95"/>
      <c r="G239" s="76">
        <f>E239*F239</f>
        <v>0</v>
      </c>
    </row>
    <row r="240" spans="1:7" ht="26.25" customHeight="1">
      <c r="A240" s="12"/>
      <c r="B240" s="184" t="s">
        <v>516</v>
      </c>
      <c r="C240" s="185"/>
      <c r="D240" s="36" t="s">
        <v>163</v>
      </c>
      <c r="E240" s="37">
        <v>1</v>
      </c>
      <c r="F240" s="95"/>
      <c r="G240" s="76">
        <f>E240*F240</f>
        <v>0</v>
      </c>
    </row>
    <row r="241" spans="1:7" ht="18" customHeight="1">
      <c r="A241" s="50"/>
      <c r="B241" s="34" t="s">
        <v>340</v>
      </c>
      <c r="C241" s="39"/>
      <c r="D241" s="36" t="s">
        <v>163</v>
      </c>
      <c r="E241" s="37">
        <v>1</v>
      </c>
      <c r="F241" s="95"/>
      <c r="G241" s="76">
        <f>E241*F241</f>
        <v>0</v>
      </c>
    </row>
    <row r="242" spans="1:9" ht="21.75" customHeight="1">
      <c r="A242" s="51"/>
      <c r="B242" s="52"/>
      <c r="C242" s="52"/>
      <c r="D242" s="51"/>
      <c r="E242" s="186" t="s">
        <v>320</v>
      </c>
      <c r="F242" s="186"/>
      <c r="G242" s="78">
        <f>SUM(G235:G241)</f>
        <v>0</v>
      </c>
      <c r="I242" s="120"/>
    </row>
    <row r="243" spans="1:9" s="117" customFormat="1" ht="21.75" customHeight="1">
      <c r="A243" s="41"/>
      <c r="B243" s="42"/>
      <c r="C243" s="42"/>
      <c r="D243" s="41"/>
      <c r="E243" s="187" t="s">
        <v>280</v>
      </c>
      <c r="F243" s="188"/>
      <c r="G243" s="79">
        <f>SUM(G241:G241)</f>
        <v>0</v>
      </c>
      <c r="I243" s="121"/>
    </row>
    <row r="244" spans="1:9" s="117" customFormat="1" ht="21.75" customHeight="1">
      <c r="A244" s="41"/>
      <c r="B244" s="42"/>
      <c r="C244" s="42"/>
      <c r="D244" s="41"/>
      <c r="E244" s="216" t="s">
        <v>547</v>
      </c>
      <c r="F244" s="216"/>
      <c r="G244" s="79">
        <f>G242-G243</f>
        <v>0</v>
      </c>
      <c r="I244" s="121"/>
    </row>
    <row r="247" spans="1:7" ht="30.75" customHeight="1">
      <c r="A247" s="4" t="s">
        <v>76</v>
      </c>
      <c r="B247" s="5"/>
      <c r="C247" s="6"/>
      <c r="D247" s="203" t="s">
        <v>196</v>
      </c>
      <c r="E247" s="203"/>
      <c r="F247" s="86"/>
      <c r="G247" s="71"/>
    </row>
    <row r="248" spans="1:7" ht="18.75">
      <c r="A248" s="7">
        <v>10</v>
      </c>
      <c r="B248" s="8" t="s">
        <v>45</v>
      </c>
      <c r="C248" s="9" t="s">
        <v>61</v>
      </c>
      <c r="D248" s="10"/>
      <c r="E248" s="11"/>
      <c r="F248" s="86"/>
      <c r="G248" s="71"/>
    </row>
    <row r="249" spans="1:7" ht="17.25" customHeight="1">
      <c r="A249" s="66"/>
      <c r="B249" s="204" t="s">
        <v>91</v>
      </c>
      <c r="C249" s="205"/>
      <c r="D249" s="13" t="s">
        <v>360</v>
      </c>
      <c r="E249" s="14"/>
      <c r="F249" s="87"/>
      <c r="G249" s="72"/>
    </row>
    <row r="250" spans="1:7" ht="17.25" customHeight="1">
      <c r="A250" s="12"/>
      <c r="B250" s="202" t="s">
        <v>287</v>
      </c>
      <c r="C250" s="196"/>
      <c r="D250" s="13" t="s">
        <v>244</v>
      </c>
      <c r="E250" s="14"/>
      <c r="F250" s="87"/>
      <c r="G250" s="72"/>
    </row>
    <row r="251" spans="1:7" ht="17.25" customHeight="1">
      <c r="A251" s="12"/>
      <c r="B251" s="202" t="s">
        <v>202</v>
      </c>
      <c r="C251" s="196"/>
      <c r="D251" s="13" t="s">
        <v>139</v>
      </c>
      <c r="E251" s="14"/>
      <c r="F251" s="87"/>
      <c r="G251" s="72"/>
    </row>
    <row r="252" spans="1:7" ht="17.25" customHeight="1">
      <c r="A252" s="12"/>
      <c r="B252" s="196" t="s">
        <v>378</v>
      </c>
      <c r="C252" s="202"/>
      <c r="D252" s="15" t="s">
        <v>338</v>
      </c>
      <c r="E252" s="16"/>
      <c r="F252" s="88"/>
      <c r="G252" s="73"/>
    </row>
    <row r="253" spans="1:7" ht="17.25" customHeight="1">
      <c r="A253" s="12"/>
      <c r="B253" s="196" t="s">
        <v>327</v>
      </c>
      <c r="C253" s="197"/>
      <c r="D253" s="15">
        <v>5300</v>
      </c>
      <c r="E253" s="16"/>
      <c r="F253" s="88"/>
      <c r="G253" s="73"/>
    </row>
    <row r="254" spans="1:7" ht="17.25" customHeight="1">
      <c r="A254" s="12"/>
      <c r="B254" s="201" t="s">
        <v>229</v>
      </c>
      <c r="C254" s="196"/>
      <c r="D254" s="15" t="s">
        <v>330</v>
      </c>
      <c r="E254" s="16"/>
      <c r="F254" s="88"/>
      <c r="G254" s="73"/>
    </row>
    <row r="255" spans="1:7" ht="17.25" customHeight="1">
      <c r="A255" s="12"/>
      <c r="B255" s="196" t="s">
        <v>395</v>
      </c>
      <c r="C255" s="197"/>
      <c r="D255" s="17" t="s">
        <v>270</v>
      </c>
      <c r="E255" s="16"/>
      <c r="F255" s="88"/>
      <c r="G255" s="73"/>
    </row>
    <row r="256" spans="1:7" ht="17.25" customHeight="1">
      <c r="A256" s="12"/>
      <c r="B256" s="196" t="s">
        <v>21</v>
      </c>
      <c r="C256" s="197"/>
      <c r="D256" s="18">
        <v>0</v>
      </c>
      <c r="E256" s="19"/>
      <c r="F256" s="88"/>
      <c r="G256" s="73"/>
    </row>
    <row r="257" spans="1:7" ht="17.25" customHeight="1">
      <c r="A257" s="12"/>
      <c r="B257" s="196" t="s">
        <v>147</v>
      </c>
      <c r="C257" s="197"/>
      <c r="D257" s="15" t="s">
        <v>264</v>
      </c>
      <c r="E257" s="16"/>
      <c r="F257" s="88"/>
      <c r="G257" s="73"/>
    </row>
    <row r="258" spans="1:7" s="118" customFormat="1" ht="20.25" customHeight="1">
      <c r="A258" s="22"/>
      <c r="B258" s="196" t="s">
        <v>336</v>
      </c>
      <c r="C258" s="197"/>
      <c r="D258" s="15">
        <v>22</v>
      </c>
      <c r="E258" s="16"/>
      <c r="F258" s="88"/>
      <c r="G258" s="73"/>
    </row>
    <row r="259" spans="1:7" ht="18" customHeight="1">
      <c r="A259" s="12"/>
      <c r="B259" s="198" t="s">
        <v>426</v>
      </c>
      <c r="C259" s="199"/>
      <c r="D259" s="20">
        <v>1248</v>
      </c>
      <c r="E259" s="21"/>
      <c r="F259" s="89"/>
      <c r="G259" s="74"/>
    </row>
    <row r="260" spans="1:10" s="118" customFormat="1" ht="33.75" customHeight="1">
      <c r="A260" s="22"/>
      <c r="B260" s="200" t="s">
        <v>33</v>
      </c>
      <c r="C260" s="200"/>
      <c r="D260" s="23" t="s">
        <v>3</v>
      </c>
      <c r="E260" s="24" t="s">
        <v>335</v>
      </c>
      <c r="F260" s="25" t="s">
        <v>315</v>
      </c>
      <c r="G260" s="26" t="s">
        <v>38</v>
      </c>
      <c r="J260" s="119"/>
    </row>
    <row r="261" spans="1:7" ht="18" customHeight="1">
      <c r="A261" s="12"/>
      <c r="B261" s="27" t="s">
        <v>94</v>
      </c>
      <c r="C261" s="28"/>
      <c r="D261" s="28"/>
      <c r="E261" s="28"/>
      <c r="F261" s="94"/>
      <c r="G261" s="75"/>
    </row>
    <row r="262" spans="1:7" ht="18" customHeight="1">
      <c r="A262" s="12"/>
      <c r="B262" s="201" t="s">
        <v>360</v>
      </c>
      <c r="C262" s="196"/>
      <c r="D262" s="29" t="s">
        <v>163</v>
      </c>
      <c r="E262" s="30">
        <v>1</v>
      </c>
      <c r="F262" s="95"/>
      <c r="G262" s="76">
        <f>E262*F262</f>
        <v>0</v>
      </c>
    </row>
    <row r="263" spans="1:7" ht="18" customHeight="1">
      <c r="A263" s="12"/>
      <c r="B263" s="31" t="s">
        <v>342</v>
      </c>
      <c r="C263" s="31"/>
      <c r="D263" s="32"/>
      <c r="E263" s="33"/>
      <c r="F263" s="132"/>
      <c r="G263" s="77"/>
    </row>
    <row r="264" spans="1:7" ht="26.25" customHeight="1">
      <c r="A264" s="12"/>
      <c r="B264" s="195" t="s">
        <v>111</v>
      </c>
      <c r="C264" s="185"/>
      <c r="D264" s="36" t="s">
        <v>163</v>
      </c>
      <c r="E264" s="37">
        <v>1</v>
      </c>
      <c r="F264" s="95"/>
      <c r="G264" s="76">
        <f>E264*F264</f>
        <v>0</v>
      </c>
    </row>
    <row r="265" spans="1:7" ht="17.25" customHeight="1">
      <c r="A265" s="12"/>
      <c r="B265" s="195" t="s">
        <v>411</v>
      </c>
      <c r="C265" s="185"/>
      <c r="D265" s="36" t="s">
        <v>163</v>
      </c>
      <c r="E265" s="37">
        <v>1</v>
      </c>
      <c r="F265" s="95"/>
      <c r="G265" s="76">
        <f>E265*F265</f>
        <v>0</v>
      </c>
    </row>
    <row r="266" spans="1:7" ht="18" customHeight="1">
      <c r="A266" s="12"/>
      <c r="B266" s="189" t="s">
        <v>13</v>
      </c>
      <c r="C266" s="190"/>
      <c r="D266" s="36" t="s">
        <v>163</v>
      </c>
      <c r="E266" s="37">
        <v>1</v>
      </c>
      <c r="F266" s="95"/>
      <c r="G266" s="76">
        <f>E266*F266</f>
        <v>0</v>
      </c>
    </row>
    <row r="267" spans="1:7" ht="26.25" customHeight="1">
      <c r="A267" s="12"/>
      <c r="B267" s="184" t="s">
        <v>516</v>
      </c>
      <c r="C267" s="185"/>
      <c r="D267" s="36" t="s">
        <v>163</v>
      </c>
      <c r="E267" s="37">
        <v>1</v>
      </c>
      <c r="F267" s="95"/>
      <c r="G267" s="76">
        <f>E267*F267</f>
        <v>0</v>
      </c>
    </row>
    <row r="268" spans="1:7" ht="18" customHeight="1">
      <c r="A268" s="50"/>
      <c r="B268" s="34" t="s">
        <v>340</v>
      </c>
      <c r="C268" s="39"/>
      <c r="D268" s="36" t="s">
        <v>163</v>
      </c>
      <c r="E268" s="37">
        <v>1</v>
      </c>
      <c r="F268" s="95"/>
      <c r="G268" s="76">
        <f>E268*F268</f>
        <v>0</v>
      </c>
    </row>
    <row r="269" spans="1:9" ht="21.75" customHeight="1">
      <c r="A269" s="51"/>
      <c r="B269" s="52"/>
      <c r="C269" s="52"/>
      <c r="D269" s="51"/>
      <c r="E269" s="186" t="s">
        <v>320</v>
      </c>
      <c r="F269" s="186"/>
      <c r="G269" s="78">
        <f>SUM(G262:G268)</f>
        <v>0</v>
      </c>
      <c r="I269" s="120"/>
    </row>
    <row r="270" spans="1:9" s="117" customFormat="1" ht="21.75" customHeight="1">
      <c r="A270" s="41"/>
      <c r="B270" s="42"/>
      <c r="C270" s="42"/>
      <c r="D270" s="41"/>
      <c r="E270" s="187" t="s">
        <v>280</v>
      </c>
      <c r="F270" s="188"/>
      <c r="G270" s="79">
        <f>SUM(G268:G268)</f>
        <v>0</v>
      </c>
      <c r="I270" s="121"/>
    </row>
    <row r="271" spans="1:9" s="117" customFormat="1" ht="21.75" customHeight="1">
      <c r="A271" s="41"/>
      <c r="B271" s="42"/>
      <c r="C271" s="42"/>
      <c r="D271" s="41"/>
      <c r="E271" s="216" t="s">
        <v>547</v>
      </c>
      <c r="F271" s="216"/>
      <c r="G271" s="79">
        <f>G269-G270</f>
        <v>0</v>
      </c>
      <c r="I271" s="121"/>
    </row>
    <row r="274" spans="1:7" ht="30.75" customHeight="1">
      <c r="A274" s="4" t="s">
        <v>76</v>
      </c>
      <c r="B274" s="5"/>
      <c r="C274" s="6"/>
      <c r="D274" s="203" t="s">
        <v>196</v>
      </c>
      <c r="E274" s="203"/>
      <c r="F274" s="86"/>
      <c r="G274" s="71"/>
    </row>
    <row r="275" spans="1:7" ht="18.75">
      <c r="A275" s="7">
        <v>11</v>
      </c>
      <c r="B275" s="8" t="s">
        <v>45</v>
      </c>
      <c r="C275" s="9" t="s">
        <v>255</v>
      </c>
      <c r="D275" s="10"/>
      <c r="E275" s="11"/>
      <c r="F275" s="86"/>
      <c r="G275" s="71"/>
    </row>
    <row r="276" spans="1:7" ht="17.25" customHeight="1">
      <c r="A276" s="66"/>
      <c r="B276" s="204" t="s">
        <v>91</v>
      </c>
      <c r="C276" s="205"/>
      <c r="D276" s="13" t="s">
        <v>360</v>
      </c>
      <c r="E276" s="14"/>
      <c r="F276" s="87"/>
      <c r="G276" s="72"/>
    </row>
    <row r="277" spans="1:7" ht="17.25" customHeight="1">
      <c r="A277" s="12"/>
      <c r="B277" s="202" t="s">
        <v>287</v>
      </c>
      <c r="C277" s="196"/>
      <c r="D277" s="13" t="s">
        <v>205</v>
      </c>
      <c r="E277" s="14"/>
      <c r="F277" s="87"/>
      <c r="G277" s="72"/>
    </row>
    <row r="278" spans="1:7" ht="17.25" customHeight="1">
      <c r="A278" s="12"/>
      <c r="B278" s="202" t="s">
        <v>202</v>
      </c>
      <c r="C278" s="196"/>
      <c r="D278" s="13" t="s">
        <v>294</v>
      </c>
      <c r="E278" s="14"/>
      <c r="F278" s="87"/>
      <c r="G278" s="72"/>
    </row>
    <row r="279" spans="1:7" ht="17.25" customHeight="1">
      <c r="A279" s="12"/>
      <c r="B279" s="196" t="s">
        <v>378</v>
      </c>
      <c r="C279" s="202"/>
      <c r="D279" s="15" t="s">
        <v>338</v>
      </c>
      <c r="E279" s="16"/>
      <c r="F279" s="88"/>
      <c r="G279" s="73"/>
    </row>
    <row r="280" spans="1:7" ht="17.25" customHeight="1">
      <c r="A280" s="12"/>
      <c r="B280" s="196" t="s">
        <v>327</v>
      </c>
      <c r="C280" s="197"/>
      <c r="D280" s="15">
        <v>2107011031</v>
      </c>
      <c r="E280" s="16"/>
      <c r="F280" s="88"/>
      <c r="G280" s="73"/>
    </row>
    <row r="281" spans="1:7" ht="17.25" customHeight="1">
      <c r="A281" s="12"/>
      <c r="B281" s="201" t="s">
        <v>229</v>
      </c>
      <c r="C281" s="196"/>
      <c r="D281" s="15" t="s">
        <v>330</v>
      </c>
      <c r="E281" s="16"/>
      <c r="F281" s="88"/>
      <c r="G281" s="73"/>
    </row>
    <row r="282" spans="1:7" ht="17.25" customHeight="1">
      <c r="A282" s="12"/>
      <c r="B282" s="196" t="s">
        <v>395</v>
      </c>
      <c r="C282" s="197"/>
      <c r="D282" s="17" t="s">
        <v>90</v>
      </c>
      <c r="E282" s="16"/>
      <c r="F282" s="88"/>
      <c r="G282" s="73"/>
    </row>
    <row r="283" spans="1:7" ht="17.25" customHeight="1">
      <c r="A283" s="12"/>
      <c r="B283" s="196" t="s">
        <v>21</v>
      </c>
      <c r="C283" s="197"/>
      <c r="D283" s="18">
        <v>0</v>
      </c>
      <c r="E283" s="19"/>
      <c r="F283" s="88"/>
      <c r="G283" s="73"/>
    </row>
    <row r="284" spans="1:7" ht="17.25" customHeight="1">
      <c r="A284" s="12"/>
      <c r="B284" s="196" t="s">
        <v>147</v>
      </c>
      <c r="C284" s="197"/>
      <c r="D284" s="15" t="s">
        <v>264</v>
      </c>
      <c r="E284" s="16"/>
      <c r="F284" s="88"/>
      <c r="G284" s="73"/>
    </row>
    <row r="285" spans="1:7" s="118" customFormat="1" ht="20.25" customHeight="1">
      <c r="A285" s="22"/>
      <c r="B285" s="196" t="s">
        <v>336</v>
      </c>
      <c r="C285" s="197"/>
      <c r="D285" s="15">
        <v>21</v>
      </c>
      <c r="E285" s="16"/>
      <c r="F285" s="88"/>
      <c r="G285" s="73"/>
    </row>
    <row r="286" spans="1:7" ht="18" customHeight="1">
      <c r="A286" s="12"/>
      <c r="B286" s="198" t="s">
        <v>426</v>
      </c>
      <c r="C286" s="199"/>
      <c r="D286" s="20">
        <v>1500</v>
      </c>
      <c r="E286" s="21"/>
      <c r="F286" s="89"/>
      <c r="G286" s="74"/>
    </row>
    <row r="287" spans="1:10" s="118" customFormat="1" ht="35.25" customHeight="1">
      <c r="A287" s="22"/>
      <c r="B287" s="200" t="s">
        <v>33</v>
      </c>
      <c r="C287" s="200"/>
      <c r="D287" s="23" t="s">
        <v>3</v>
      </c>
      <c r="E287" s="24" t="s">
        <v>335</v>
      </c>
      <c r="F287" s="26" t="s">
        <v>315</v>
      </c>
      <c r="G287" s="26" t="s">
        <v>38</v>
      </c>
      <c r="J287" s="119"/>
    </row>
    <row r="288" spans="1:7" ht="18" customHeight="1">
      <c r="A288" s="12"/>
      <c r="B288" s="27" t="s">
        <v>94</v>
      </c>
      <c r="C288" s="28"/>
      <c r="D288" s="28"/>
      <c r="E288" s="28"/>
      <c r="F288" s="94"/>
      <c r="G288" s="75"/>
    </row>
    <row r="289" spans="1:7" ht="18" customHeight="1">
      <c r="A289" s="12"/>
      <c r="B289" s="201" t="s">
        <v>360</v>
      </c>
      <c r="C289" s="196"/>
      <c r="D289" s="29" t="s">
        <v>163</v>
      </c>
      <c r="E289" s="30">
        <v>1</v>
      </c>
      <c r="F289" s="95"/>
      <c r="G289" s="76">
        <f>E289*F289</f>
        <v>0</v>
      </c>
    </row>
    <row r="290" spans="1:7" ht="18" customHeight="1">
      <c r="A290" s="12"/>
      <c r="B290" s="31" t="s">
        <v>342</v>
      </c>
      <c r="C290" s="31"/>
      <c r="D290" s="32"/>
      <c r="E290" s="33"/>
      <c r="F290" s="132"/>
      <c r="G290" s="77"/>
    </row>
    <row r="291" spans="1:7" ht="26.25" customHeight="1">
      <c r="A291" s="12"/>
      <c r="B291" s="195" t="s">
        <v>111</v>
      </c>
      <c r="C291" s="185"/>
      <c r="D291" s="36" t="s">
        <v>163</v>
      </c>
      <c r="E291" s="37">
        <v>1</v>
      </c>
      <c r="F291" s="95"/>
      <c r="G291" s="76">
        <f>E291*F291</f>
        <v>0</v>
      </c>
    </row>
    <row r="292" spans="1:7" ht="17.25" customHeight="1">
      <c r="A292" s="12"/>
      <c r="B292" s="195" t="s">
        <v>411</v>
      </c>
      <c r="C292" s="185"/>
      <c r="D292" s="36" t="s">
        <v>163</v>
      </c>
      <c r="E292" s="37">
        <v>1</v>
      </c>
      <c r="F292" s="95"/>
      <c r="G292" s="76">
        <f>E292*F292</f>
        <v>0</v>
      </c>
    </row>
    <row r="293" spans="1:7" ht="18" customHeight="1">
      <c r="A293" s="12"/>
      <c r="B293" s="189" t="s">
        <v>13</v>
      </c>
      <c r="C293" s="190"/>
      <c r="D293" s="36" t="s">
        <v>163</v>
      </c>
      <c r="E293" s="37">
        <v>1</v>
      </c>
      <c r="F293" s="95"/>
      <c r="G293" s="76">
        <f>E293*F293</f>
        <v>0</v>
      </c>
    </row>
    <row r="294" spans="1:7" ht="26.25" customHeight="1">
      <c r="A294" s="12"/>
      <c r="B294" s="184" t="s">
        <v>516</v>
      </c>
      <c r="C294" s="185"/>
      <c r="D294" s="36" t="s">
        <v>163</v>
      </c>
      <c r="E294" s="37">
        <v>1</v>
      </c>
      <c r="F294" s="95"/>
      <c r="G294" s="76">
        <f>E294*F294</f>
        <v>0</v>
      </c>
    </row>
    <row r="295" spans="1:7" ht="18" customHeight="1">
      <c r="A295" s="50"/>
      <c r="B295" s="34" t="s">
        <v>340</v>
      </c>
      <c r="C295" s="39"/>
      <c r="D295" s="36" t="s">
        <v>163</v>
      </c>
      <c r="E295" s="37">
        <v>1</v>
      </c>
      <c r="F295" s="95"/>
      <c r="G295" s="76">
        <f>E295*F295</f>
        <v>0</v>
      </c>
    </row>
    <row r="296" spans="1:9" ht="21.75" customHeight="1">
      <c r="A296" s="51"/>
      <c r="B296" s="52"/>
      <c r="C296" s="52"/>
      <c r="D296" s="51"/>
      <c r="E296" s="186" t="s">
        <v>320</v>
      </c>
      <c r="F296" s="186"/>
      <c r="G296" s="78">
        <f>SUM(G289:G295)</f>
        <v>0</v>
      </c>
      <c r="I296" s="120"/>
    </row>
    <row r="297" spans="1:9" s="117" customFormat="1" ht="21.75" customHeight="1">
      <c r="A297" s="41"/>
      <c r="B297" s="42"/>
      <c r="C297" s="42"/>
      <c r="D297" s="41"/>
      <c r="E297" s="187" t="s">
        <v>280</v>
      </c>
      <c r="F297" s="188"/>
      <c r="G297" s="79">
        <f>SUM(G295:G295)</f>
        <v>0</v>
      </c>
      <c r="I297" s="121"/>
    </row>
    <row r="298" spans="1:9" s="117" customFormat="1" ht="21.75" customHeight="1">
      <c r="A298" s="41"/>
      <c r="B298" s="42"/>
      <c r="C298" s="42"/>
      <c r="D298" s="41"/>
      <c r="E298" s="216" t="s">
        <v>547</v>
      </c>
      <c r="F298" s="216"/>
      <c r="G298" s="79">
        <f>G296-G297</f>
        <v>0</v>
      </c>
      <c r="I298" s="121"/>
    </row>
    <row r="301" spans="1:10" s="125" customFormat="1" ht="24.75" customHeight="1">
      <c r="A301" s="213" t="s">
        <v>286</v>
      </c>
      <c r="B301" s="214"/>
      <c r="C301" s="214"/>
      <c r="D301" s="214"/>
      <c r="E301" s="215"/>
      <c r="F301" s="124"/>
      <c r="G301" s="105">
        <f>G26+G53+G80+G107+G134+G161+G188+G215+G242+G269+G296</f>
        <v>0</v>
      </c>
      <c r="J301" s="126"/>
    </row>
    <row r="302" spans="1:10" s="125" customFormat="1" ht="27" customHeight="1">
      <c r="A302" s="213" t="s">
        <v>288</v>
      </c>
      <c r="B302" s="214"/>
      <c r="C302" s="214"/>
      <c r="D302" s="214"/>
      <c r="E302" s="215"/>
      <c r="F302" s="124"/>
      <c r="G302" s="105">
        <f>G27+G54+G81+G108+G135+G162+G189+G216+G243+G270+G297</f>
        <v>0</v>
      </c>
      <c r="J302" s="126"/>
    </row>
    <row r="303" spans="1:10" s="125" customFormat="1" ht="27" customHeight="1">
      <c r="A303" s="213" t="s">
        <v>554</v>
      </c>
      <c r="B303" s="214"/>
      <c r="C303" s="214"/>
      <c r="D303" s="214"/>
      <c r="E303" s="215"/>
      <c r="F303" s="124"/>
      <c r="G303" s="105">
        <f>G28+G55+G82+G109+G136+G163+G190+G217+G244+G271+G298</f>
        <v>0</v>
      </c>
      <c r="J303" s="126"/>
    </row>
    <row r="304" spans="1:10" s="125" customFormat="1" ht="23.25" customHeight="1">
      <c r="A304" s="55"/>
      <c r="B304" s="56"/>
      <c r="C304" s="56"/>
      <c r="D304" s="56"/>
      <c r="E304" s="56"/>
      <c r="F304" s="57"/>
      <c r="G304" s="58"/>
      <c r="J304" s="126"/>
    </row>
    <row r="305" spans="1:10" s="125" customFormat="1" ht="23.25" customHeight="1">
      <c r="A305" s="55"/>
      <c r="B305" s="56"/>
      <c r="C305" s="56"/>
      <c r="D305" s="56"/>
      <c r="E305" s="56"/>
      <c r="F305" s="57"/>
      <c r="G305" s="58"/>
      <c r="J305" s="126"/>
    </row>
    <row r="306" spans="1:10" ht="23.25" customHeight="1">
      <c r="A306" s="101" t="s">
        <v>227</v>
      </c>
      <c r="F306" s="84"/>
      <c r="G306" s="84"/>
      <c r="J306" s="117"/>
    </row>
    <row r="307" spans="1:10" ht="33" customHeight="1">
      <c r="A307" s="218" t="s">
        <v>515</v>
      </c>
      <c r="B307" s="218"/>
      <c r="C307" s="218"/>
      <c r="D307" s="218"/>
      <c r="E307" s="218"/>
      <c r="F307" s="218"/>
      <c r="G307" s="218"/>
      <c r="J307" s="117"/>
    </row>
    <row r="308" spans="1:10" s="125" customFormat="1" ht="23.25" customHeight="1">
      <c r="A308" s="55"/>
      <c r="B308" s="56"/>
      <c r="C308" s="56"/>
      <c r="D308" s="56"/>
      <c r="E308" s="56"/>
      <c r="F308" s="57"/>
      <c r="G308" s="58"/>
      <c r="J308" s="126"/>
    </row>
    <row r="309" spans="1:10" s="125" customFormat="1" ht="23.25" customHeight="1">
      <c r="A309" s="55"/>
      <c r="B309" s="56"/>
      <c r="C309" s="56"/>
      <c r="D309" s="56"/>
      <c r="E309" s="56"/>
      <c r="F309" s="57"/>
      <c r="G309" s="58"/>
      <c r="J309" s="126"/>
    </row>
    <row r="310" spans="1:10" s="125" customFormat="1" ht="23.25" customHeight="1">
      <c r="A310" s="55"/>
      <c r="B310" s="56"/>
      <c r="C310" s="56"/>
      <c r="D310" s="56"/>
      <c r="E310" s="56"/>
      <c r="F310" s="57"/>
      <c r="G310" s="58"/>
      <c r="J310" s="126"/>
    </row>
    <row r="311" spans="1:10" ht="16.5" customHeight="1">
      <c r="A311" s="230"/>
      <c r="B311" s="230"/>
      <c r="C311" s="60"/>
      <c r="D311" s="219" t="s">
        <v>314</v>
      </c>
      <c r="E311" s="219"/>
      <c r="F311" s="219"/>
      <c r="G311" s="219"/>
      <c r="J311" s="117"/>
    </row>
    <row r="312" spans="1:10" ht="16.5" customHeight="1">
      <c r="A312" s="59"/>
      <c r="B312" s="59"/>
      <c r="C312" s="60"/>
      <c r="E312" s="61"/>
      <c r="F312" s="84"/>
      <c r="G312" s="82"/>
      <c r="J312" s="117"/>
    </row>
    <row r="313" spans="1:10" ht="16.5" customHeight="1">
      <c r="A313" s="59"/>
      <c r="B313" s="59"/>
      <c r="C313" s="60"/>
      <c r="E313" s="61"/>
      <c r="F313" s="84"/>
      <c r="G313" s="82"/>
      <c r="J313" s="117"/>
    </row>
    <row r="314" spans="1:7" ht="16.5" customHeight="1">
      <c r="A314" s="62"/>
      <c r="D314" s="63"/>
      <c r="E314" s="64"/>
      <c r="F314" s="83"/>
      <c r="G314" s="83"/>
    </row>
    <row r="315" spans="1:7" ht="16.5" customHeight="1">
      <c r="A315" s="62"/>
      <c r="B315" s="62"/>
      <c r="C315" s="61" t="s">
        <v>153</v>
      </c>
      <c r="D315" s="217" t="s">
        <v>403</v>
      </c>
      <c r="E315" s="217"/>
      <c r="F315" s="217"/>
      <c r="G315" s="217"/>
    </row>
    <row r="316" spans="6:7" s="117" customFormat="1" ht="12.75">
      <c r="F316" s="84"/>
      <c r="G316" s="84"/>
    </row>
    <row r="317" spans="6:7" s="117" customFormat="1" ht="12.75">
      <c r="F317" s="84"/>
      <c r="G317" s="84"/>
    </row>
    <row r="318" spans="6:7" s="117" customFormat="1" ht="12.75">
      <c r="F318" s="84"/>
      <c r="G318" s="84"/>
    </row>
    <row r="319" spans="6:7" s="117" customFormat="1" ht="12.75">
      <c r="F319" s="84"/>
      <c r="G319" s="84"/>
    </row>
    <row r="320" spans="6:7" s="117" customFormat="1" ht="12.75">
      <c r="F320" s="84"/>
      <c r="G320" s="84"/>
    </row>
    <row r="321" spans="6:7" s="117" customFormat="1" ht="12.75">
      <c r="F321" s="84"/>
      <c r="G321" s="84"/>
    </row>
    <row r="322" spans="6:7" s="117" customFormat="1" ht="12.75">
      <c r="F322" s="84"/>
      <c r="G322" s="84"/>
    </row>
    <row r="323" spans="6:7" s="117" customFormat="1" ht="12.75">
      <c r="F323" s="84"/>
      <c r="G323" s="84"/>
    </row>
    <row r="324" spans="6:7" s="117" customFormat="1" ht="12.75">
      <c r="F324" s="84"/>
      <c r="G324" s="84"/>
    </row>
    <row r="325" spans="6:7" s="117" customFormat="1" ht="12.75">
      <c r="F325" s="84"/>
      <c r="G325" s="84"/>
    </row>
    <row r="326" spans="6:7" s="117" customFormat="1" ht="12.75">
      <c r="F326" s="84"/>
      <c r="G326" s="84"/>
    </row>
    <row r="327" spans="6:7" s="117" customFormat="1" ht="12.75">
      <c r="F327" s="84"/>
      <c r="G327" s="84"/>
    </row>
    <row r="328" spans="6:7" s="117" customFormat="1" ht="12.75">
      <c r="F328" s="84"/>
      <c r="G328" s="84"/>
    </row>
    <row r="329" spans="6:7" s="117" customFormat="1" ht="12.75">
      <c r="F329" s="84"/>
      <c r="G329" s="84"/>
    </row>
    <row r="330" spans="6:7" s="117" customFormat="1" ht="12.75">
      <c r="F330" s="84"/>
      <c r="G330" s="84"/>
    </row>
    <row r="331" spans="6:7" s="117" customFormat="1" ht="12.75">
      <c r="F331" s="84"/>
      <c r="G331" s="84"/>
    </row>
    <row r="332" spans="6:7" s="117" customFormat="1" ht="12.75">
      <c r="F332" s="84"/>
      <c r="G332" s="84"/>
    </row>
    <row r="333" spans="6:7" s="117" customFormat="1" ht="12.75">
      <c r="F333" s="84"/>
      <c r="G333" s="84"/>
    </row>
    <row r="334" spans="6:7" s="117" customFormat="1" ht="12.75">
      <c r="F334" s="84"/>
      <c r="G334" s="84"/>
    </row>
    <row r="335" spans="6:7" s="117" customFormat="1" ht="12.75">
      <c r="F335" s="84"/>
      <c r="G335" s="84"/>
    </row>
  </sheetData>
  <sheetProtection password="DF93" sheet="1" selectLockedCells="1"/>
  <mergeCells count="239">
    <mergeCell ref="A302:E302"/>
    <mergeCell ref="A303:E303"/>
    <mergeCell ref="E271:F271"/>
    <mergeCell ref="D247:E247"/>
    <mergeCell ref="E296:F296"/>
    <mergeCell ref="E297:F297"/>
    <mergeCell ref="E298:F298"/>
    <mergeCell ref="E269:F269"/>
    <mergeCell ref="E270:F270"/>
    <mergeCell ref="E244:F244"/>
    <mergeCell ref="E215:F215"/>
    <mergeCell ref="D193:E193"/>
    <mergeCell ref="E216:F216"/>
    <mergeCell ref="E217:F217"/>
    <mergeCell ref="A301:E301"/>
    <mergeCell ref="E190:F190"/>
    <mergeCell ref="E161:F161"/>
    <mergeCell ref="E162:F162"/>
    <mergeCell ref="E163:F163"/>
    <mergeCell ref="E242:F242"/>
    <mergeCell ref="E243:F243"/>
    <mergeCell ref="B259:C259"/>
    <mergeCell ref="B260:C260"/>
    <mergeCell ref="E135:F135"/>
    <mergeCell ref="D112:E112"/>
    <mergeCell ref="E107:F107"/>
    <mergeCell ref="D85:E85"/>
    <mergeCell ref="E108:F108"/>
    <mergeCell ref="E109:F109"/>
    <mergeCell ref="E188:F188"/>
    <mergeCell ref="E189:F189"/>
    <mergeCell ref="B291:C291"/>
    <mergeCell ref="B292:C292"/>
    <mergeCell ref="E80:F80"/>
    <mergeCell ref="E81:F81"/>
    <mergeCell ref="E82:F82"/>
    <mergeCell ref="D58:E58"/>
    <mergeCell ref="B265:C265"/>
    <mergeCell ref="B267:C267"/>
    <mergeCell ref="B256:C256"/>
    <mergeCell ref="B258:C258"/>
    <mergeCell ref="B281:C281"/>
    <mergeCell ref="B284:C284"/>
    <mergeCell ref="E26:F26"/>
    <mergeCell ref="E27:F27"/>
    <mergeCell ref="E28:F28"/>
    <mergeCell ref="B294:C294"/>
    <mergeCell ref="B282:C282"/>
    <mergeCell ref="B283:C283"/>
    <mergeCell ref="B289:C289"/>
    <mergeCell ref="B293:C293"/>
    <mergeCell ref="B70:C70"/>
    <mergeCell ref="B89:C89"/>
    <mergeCell ref="B287:C287"/>
    <mergeCell ref="B276:C276"/>
    <mergeCell ref="B277:C277"/>
    <mergeCell ref="B278:C278"/>
    <mergeCell ref="B279:C279"/>
    <mergeCell ref="B285:C285"/>
    <mergeCell ref="B286:C286"/>
    <mergeCell ref="B280:C280"/>
    <mergeCell ref="B61:C61"/>
    <mergeCell ref="B48:C48"/>
    <mergeCell ref="D274:E274"/>
    <mergeCell ref="B262:C262"/>
    <mergeCell ref="B266:C266"/>
    <mergeCell ref="B66:C66"/>
    <mergeCell ref="B67:C67"/>
    <mergeCell ref="B68:C68"/>
    <mergeCell ref="B69:C69"/>
    <mergeCell ref="B95:C95"/>
    <mergeCell ref="B39:C39"/>
    <mergeCell ref="B40:C40"/>
    <mergeCell ref="B41:C41"/>
    <mergeCell ref="B44:C44"/>
    <mergeCell ref="B43:C43"/>
    <mergeCell ref="B65:C65"/>
    <mergeCell ref="B42:C42"/>
    <mergeCell ref="B46:C46"/>
    <mergeCell ref="B50:C50"/>
    <mergeCell ref="B60:C60"/>
    <mergeCell ref="B19:C19"/>
    <mergeCell ref="B37:C37"/>
    <mergeCell ref="B38:C38"/>
    <mergeCell ref="B11:C11"/>
    <mergeCell ref="B36:C36"/>
    <mergeCell ref="B252:C252"/>
    <mergeCell ref="B71:C71"/>
    <mergeCell ref="B49:C49"/>
    <mergeCell ref="B51:C51"/>
    <mergeCell ref="B63:C63"/>
    <mergeCell ref="E55:F55"/>
    <mergeCell ref="B12:C12"/>
    <mergeCell ref="B21:C21"/>
    <mergeCell ref="B22:C22"/>
    <mergeCell ref="B24:C24"/>
    <mergeCell ref="B13:C13"/>
    <mergeCell ref="B14:C14"/>
    <mergeCell ref="B15:C15"/>
    <mergeCell ref="E54:F54"/>
    <mergeCell ref="B16:C16"/>
    <mergeCell ref="A2:G2"/>
    <mergeCell ref="D4:E4"/>
    <mergeCell ref="B6:C6"/>
    <mergeCell ref="B7:C7"/>
    <mergeCell ref="B23:C23"/>
    <mergeCell ref="E53:F53"/>
    <mergeCell ref="B8:C8"/>
    <mergeCell ref="B9:C9"/>
    <mergeCell ref="B10:C10"/>
    <mergeCell ref="B17:C17"/>
    <mergeCell ref="B76:C76"/>
    <mergeCell ref="B78:C78"/>
    <mergeCell ref="B87:C87"/>
    <mergeCell ref="B88:C88"/>
    <mergeCell ref="B64:C64"/>
    <mergeCell ref="D31:E31"/>
    <mergeCell ref="B33:C33"/>
    <mergeCell ref="B34:C34"/>
    <mergeCell ref="B35:C35"/>
    <mergeCell ref="B62:C62"/>
    <mergeCell ref="B73:C73"/>
    <mergeCell ref="B104:C104"/>
    <mergeCell ref="B91:C91"/>
    <mergeCell ref="B92:C92"/>
    <mergeCell ref="B93:C93"/>
    <mergeCell ref="B94:C94"/>
    <mergeCell ref="B96:C96"/>
    <mergeCell ref="B90:C90"/>
    <mergeCell ref="B77:C77"/>
    <mergeCell ref="B75:C75"/>
    <mergeCell ref="B124:C124"/>
    <mergeCell ref="B97:C97"/>
    <mergeCell ref="B98:C98"/>
    <mergeCell ref="B100:C100"/>
    <mergeCell ref="B118:C118"/>
    <mergeCell ref="B119:C119"/>
    <mergeCell ref="B102:C102"/>
    <mergeCell ref="B103:C103"/>
    <mergeCell ref="B105:C105"/>
    <mergeCell ref="B120:C120"/>
    <mergeCell ref="B121:C121"/>
    <mergeCell ref="B122:C122"/>
    <mergeCell ref="B123:C123"/>
    <mergeCell ref="B114:C114"/>
    <mergeCell ref="B115:C115"/>
    <mergeCell ref="B116:C116"/>
    <mergeCell ref="B117:C117"/>
    <mergeCell ref="B125:C125"/>
    <mergeCell ref="B127:C127"/>
    <mergeCell ref="B131:C131"/>
    <mergeCell ref="B146:C146"/>
    <mergeCell ref="B129:C129"/>
    <mergeCell ref="B145:C145"/>
    <mergeCell ref="B147:C147"/>
    <mergeCell ref="B130:C130"/>
    <mergeCell ref="B132:C132"/>
    <mergeCell ref="D139:E139"/>
    <mergeCell ref="B141:C141"/>
    <mergeCell ref="B142:C142"/>
    <mergeCell ref="B143:C143"/>
    <mergeCell ref="B144:C144"/>
    <mergeCell ref="E136:F136"/>
    <mergeCell ref="E134:F134"/>
    <mergeCell ref="B159:C159"/>
    <mergeCell ref="B174:C174"/>
    <mergeCell ref="B177:C177"/>
    <mergeCell ref="B169:C169"/>
    <mergeCell ref="D166:E166"/>
    <mergeCell ref="B168:C168"/>
    <mergeCell ref="B148:C148"/>
    <mergeCell ref="B149:C149"/>
    <mergeCell ref="B150:C150"/>
    <mergeCell ref="B151:C151"/>
    <mergeCell ref="B181:C181"/>
    <mergeCell ref="B152:C152"/>
    <mergeCell ref="B154:C154"/>
    <mergeCell ref="B158:C158"/>
    <mergeCell ref="B156:C156"/>
    <mergeCell ref="B157:C157"/>
    <mergeCell ref="B178:C178"/>
    <mergeCell ref="B179:C179"/>
    <mergeCell ref="B170:C170"/>
    <mergeCell ref="B171:C171"/>
    <mergeCell ref="B172:C172"/>
    <mergeCell ref="B173:C173"/>
    <mergeCell ref="B175:C175"/>
    <mergeCell ref="B176:C176"/>
    <mergeCell ref="B198:C198"/>
    <mergeCell ref="B199:C199"/>
    <mergeCell ref="B200:C200"/>
    <mergeCell ref="B201:C201"/>
    <mergeCell ref="B202:C202"/>
    <mergeCell ref="B203:C203"/>
    <mergeCell ref="B223:C223"/>
    <mergeCell ref="B183:C183"/>
    <mergeCell ref="B184:C184"/>
    <mergeCell ref="B186:C186"/>
    <mergeCell ref="B204:C204"/>
    <mergeCell ref="B195:C195"/>
    <mergeCell ref="B196:C196"/>
    <mergeCell ref="B197:C197"/>
    <mergeCell ref="B185:C185"/>
    <mergeCell ref="B205:C205"/>
    <mergeCell ref="B222:C222"/>
    <mergeCell ref="B206:C206"/>
    <mergeCell ref="B208:C208"/>
    <mergeCell ref="B212:C212"/>
    <mergeCell ref="B210:C210"/>
    <mergeCell ref="B211:C211"/>
    <mergeCell ref="B213:C213"/>
    <mergeCell ref="B224:C224"/>
    <mergeCell ref="B225:C225"/>
    <mergeCell ref="B226:C226"/>
    <mergeCell ref="B227:C227"/>
    <mergeCell ref="B228:C228"/>
    <mergeCell ref="B249:C249"/>
    <mergeCell ref="B229:C229"/>
    <mergeCell ref="B230:C230"/>
    <mergeCell ref="B250:C250"/>
    <mergeCell ref="B251:C251"/>
    <mergeCell ref="B238:C238"/>
    <mergeCell ref="B233:C233"/>
    <mergeCell ref="B235:C235"/>
    <mergeCell ref="A311:B311"/>
    <mergeCell ref="B257:C257"/>
    <mergeCell ref="B254:C254"/>
    <mergeCell ref="B255:C255"/>
    <mergeCell ref="B253:C253"/>
    <mergeCell ref="A307:G307"/>
    <mergeCell ref="D311:G311"/>
    <mergeCell ref="D315:G315"/>
    <mergeCell ref="D220:E220"/>
    <mergeCell ref="B264:C264"/>
    <mergeCell ref="B231:C231"/>
    <mergeCell ref="B232:C232"/>
    <mergeCell ref="B239:C239"/>
    <mergeCell ref="B237:C237"/>
    <mergeCell ref="B240:C240"/>
  </mergeCells>
  <printOptions/>
  <pageMargins left="0.7086614173228347" right="0.7086614173228347" top="1.3385826771653544" bottom="0.5511811023622047" header="0.31496062992125984" footer="0.31496062992125984"/>
  <pageSetup horizontalDpi="200" verticalDpi="200" orientation="portrait" paperSize="9" scale="90" r:id="rId1"/>
  <headerFooter scaleWithDoc="0" alignWithMargins="0">
    <oddHeader>&amp;LČISTOĆA d.o.o.
Stjepana Radića 33
23000 Zadar&amp;C&amp;A</oddHeader>
  </headerFooter>
  <rowBreaks count="12" manualBreakCount="12">
    <brk id="2" max="6" man="1"/>
    <brk id="28" max="6" man="1"/>
    <brk id="55" max="6" man="1"/>
    <brk id="82" max="6" man="1"/>
    <brk id="109" max="6" man="1"/>
    <brk id="136" max="6" man="1"/>
    <brk id="163" max="6" man="1"/>
    <brk id="190" max="6" man="1"/>
    <brk id="217" max="6" man="1"/>
    <brk id="244" max="6" man="1"/>
    <brk id="271" max="6" man="1"/>
    <brk id="298" max="6" man="1"/>
  </rowBreaks>
  <ignoredErrors>
    <ignoredError sqref="D12 D39 D66 D93 D120 D147 D174 D201 D228 D255 D282" numberStoredAsText="1"/>
  </ignoredErrors>
</worksheet>
</file>

<file path=xl/worksheets/sheet8.xml><?xml version="1.0" encoding="utf-8"?>
<worksheet xmlns="http://schemas.openxmlformats.org/spreadsheetml/2006/main" xmlns:r="http://schemas.openxmlformats.org/officeDocument/2006/relationships">
  <dimension ref="A1:J311"/>
  <sheetViews>
    <sheetView zoomScale="90" zoomScaleNormal="90" workbookViewId="0" topLeftCell="A1">
      <selection activeCell="F95" sqref="F95"/>
    </sheetView>
  </sheetViews>
  <sheetFormatPr defaultColWidth="9.140625" defaultRowHeight="12.75"/>
  <cols>
    <col min="1" max="1" width="5.8515625" style="2" customWidth="1"/>
    <col min="2" max="2" width="10.8515625" style="2" customWidth="1"/>
    <col min="3" max="3" width="24.421875" style="2" customWidth="1"/>
    <col min="4" max="4" width="14.140625" style="2" customWidth="1"/>
    <col min="5" max="5" width="11.28125" style="2" customWidth="1"/>
    <col min="6" max="6" width="14.7109375" style="70" customWidth="1"/>
    <col min="7" max="7" width="12.57421875" style="70" customWidth="1"/>
    <col min="8" max="16384" width="9.140625" style="2" customWidth="1"/>
  </cols>
  <sheetData>
    <row r="1" spans="1:6" ht="12.75">
      <c r="A1" s="1"/>
      <c r="E1" s="3"/>
      <c r="F1" s="84"/>
    </row>
    <row r="2" spans="1:10" ht="270.75" customHeight="1">
      <c r="A2" s="229" t="s">
        <v>359</v>
      </c>
      <c r="B2" s="229"/>
      <c r="C2" s="229"/>
      <c r="D2" s="229"/>
      <c r="E2" s="229"/>
      <c r="F2" s="229"/>
      <c r="G2" s="229"/>
      <c r="J2" s="117"/>
    </row>
    <row r="3" spans="6:10" ht="12.75">
      <c r="F3" s="84"/>
      <c r="J3" s="117"/>
    </row>
    <row r="4" spans="1:7" ht="30.75" customHeight="1">
      <c r="A4" s="4" t="s">
        <v>76</v>
      </c>
      <c r="B4" s="5"/>
      <c r="C4" s="6"/>
      <c r="D4" s="203" t="s">
        <v>196</v>
      </c>
      <c r="E4" s="203"/>
      <c r="F4" s="86"/>
      <c r="G4" s="71"/>
    </row>
    <row r="5" spans="1:7" ht="18.75">
      <c r="A5" s="7">
        <v>1</v>
      </c>
      <c r="B5" s="8" t="s">
        <v>45</v>
      </c>
      <c r="C5" s="9" t="s">
        <v>89</v>
      </c>
      <c r="D5" s="10"/>
      <c r="E5" s="11"/>
      <c r="F5" s="86"/>
      <c r="G5" s="71"/>
    </row>
    <row r="6" spans="1:7" ht="17.25" customHeight="1">
      <c r="A6" s="66"/>
      <c r="B6" s="204" t="s">
        <v>91</v>
      </c>
      <c r="C6" s="205"/>
      <c r="D6" s="13" t="s">
        <v>377</v>
      </c>
      <c r="E6" s="14"/>
      <c r="F6" s="87"/>
      <c r="G6" s="72"/>
    </row>
    <row r="7" spans="1:7" ht="17.25" customHeight="1">
      <c r="A7" s="12"/>
      <c r="B7" s="202" t="s">
        <v>287</v>
      </c>
      <c r="C7" s="196"/>
      <c r="D7" s="13" t="s">
        <v>19</v>
      </c>
      <c r="E7" s="14"/>
      <c r="F7" s="87"/>
      <c r="G7" s="72"/>
    </row>
    <row r="8" spans="1:7" ht="17.25" customHeight="1">
      <c r="A8" s="12"/>
      <c r="B8" s="202" t="s">
        <v>202</v>
      </c>
      <c r="C8" s="196"/>
      <c r="D8" s="13" t="s">
        <v>284</v>
      </c>
      <c r="E8" s="14"/>
      <c r="F8" s="87"/>
      <c r="G8" s="72"/>
    </row>
    <row r="9" spans="1:7" ht="17.25" customHeight="1">
      <c r="A9" s="12"/>
      <c r="B9" s="196" t="s">
        <v>378</v>
      </c>
      <c r="C9" s="197"/>
      <c r="D9" s="15" t="s">
        <v>75</v>
      </c>
      <c r="E9" s="16"/>
      <c r="F9" s="88"/>
      <c r="G9" s="73"/>
    </row>
    <row r="10" spans="1:7" ht="17.25" customHeight="1">
      <c r="A10" s="12"/>
      <c r="B10" s="196" t="s">
        <v>327</v>
      </c>
      <c r="C10" s="197"/>
      <c r="D10" s="15" t="s">
        <v>177</v>
      </c>
      <c r="E10" s="16"/>
      <c r="F10" s="88"/>
      <c r="G10" s="73"/>
    </row>
    <row r="11" spans="1:7" ht="17.25" customHeight="1">
      <c r="A11" s="12"/>
      <c r="B11" s="201" t="s">
        <v>229</v>
      </c>
      <c r="C11" s="196"/>
      <c r="D11" s="15" t="s">
        <v>207</v>
      </c>
      <c r="E11" s="16"/>
      <c r="F11" s="88"/>
      <c r="G11" s="73"/>
    </row>
    <row r="12" spans="1:7" ht="17.25" customHeight="1">
      <c r="A12" s="12"/>
      <c r="B12" s="196" t="s">
        <v>395</v>
      </c>
      <c r="C12" s="197"/>
      <c r="D12" s="17" t="s">
        <v>212</v>
      </c>
      <c r="E12" s="16"/>
      <c r="F12" s="88"/>
      <c r="G12" s="73"/>
    </row>
    <row r="13" spans="1:7" ht="17.25" customHeight="1">
      <c r="A13" s="12"/>
      <c r="B13" s="196" t="s">
        <v>21</v>
      </c>
      <c r="C13" s="197"/>
      <c r="D13" s="18">
        <v>1500</v>
      </c>
      <c r="E13" s="19"/>
      <c r="F13" s="88"/>
      <c r="G13" s="73"/>
    </row>
    <row r="14" spans="1:7" ht="17.25" customHeight="1">
      <c r="A14" s="12"/>
      <c r="B14" s="196" t="s">
        <v>147</v>
      </c>
      <c r="C14" s="197"/>
      <c r="D14" s="15">
        <v>0</v>
      </c>
      <c r="E14" s="16"/>
      <c r="F14" s="88"/>
      <c r="G14" s="73"/>
    </row>
    <row r="15" spans="1:7" s="118" customFormat="1" ht="20.25" customHeight="1">
      <c r="A15" s="22"/>
      <c r="B15" s="196" t="s">
        <v>336</v>
      </c>
      <c r="C15" s="197"/>
      <c r="D15" s="15">
        <v>0</v>
      </c>
      <c r="E15" s="16"/>
      <c r="F15" s="88"/>
      <c r="G15" s="73"/>
    </row>
    <row r="16" spans="1:7" ht="18" customHeight="1">
      <c r="A16" s="12"/>
      <c r="B16" s="198" t="s">
        <v>426</v>
      </c>
      <c r="C16" s="199"/>
      <c r="D16" s="20">
        <v>0</v>
      </c>
      <c r="E16" s="21"/>
      <c r="F16" s="89"/>
      <c r="G16" s="74"/>
    </row>
    <row r="17" spans="1:10" s="118" customFormat="1" ht="33.75" customHeight="1">
      <c r="A17" s="22"/>
      <c r="B17" s="200" t="s">
        <v>33</v>
      </c>
      <c r="C17" s="200"/>
      <c r="D17" s="23" t="s">
        <v>3</v>
      </c>
      <c r="E17" s="24" t="s">
        <v>335</v>
      </c>
      <c r="F17" s="25" t="s">
        <v>315</v>
      </c>
      <c r="G17" s="26" t="s">
        <v>38</v>
      </c>
      <c r="J17" s="119"/>
    </row>
    <row r="18" spans="1:7" ht="18" customHeight="1">
      <c r="A18" s="12"/>
      <c r="B18" s="27" t="s">
        <v>94</v>
      </c>
      <c r="C18" s="28"/>
      <c r="D18" s="28"/>
      <c r="E18" s="28"/>
      <c r="F18" s="94"/>
      <c r="G18" s="75"/>
    </row>
    <row r="19" spans="1:7" ht="18" customHeight="1">
      <c r="A19" s="12"/>
      <c r="B19" s="201" t="s">
        <v>121</v>
      </c>
      <c r="C19" s="196"/>
      <c r="D19" s="29" t="s">
        <v>163</v>
      </c>
      <c r="E19" s="30">
        <v>1</v>
      </c>
      <c r="F19" s="95"/>
      <c r="G19" s="76">
        <f>E19*F19</f>
        <v>0</v>
      </c>
    </row>
    <row r="20" spans="1:7" ht="18" customHeight="1">
      <c r="A20" s="12"/>
      <c r="B20" s="31" t="s">
        <v>342</v>
      </c>
      <c r="C20" s="31"/>
      <c r="D20" s="32"/>
      <c r="E20" s="33"/>
      <c r="F20" s="132"/>
      <c r="G20" s="77"/>
    </row>
    <row r="21" spans="1:7" ht="26.25" customHeight="1">
      <c r="A21" s="12"/>
      <c r="B21" s="195" t="s">
        <v>111</v>
      </c>
      <c r="C21" s="185"/>
      <c r="D21" s="36" t="s">
        <v>163</v>
      </c>
      <c r="E21" s="37">
        <v>1</v>
      </c>
      <c r="F21" s="95"/>
      <c r="G21" s="76">
        <f>E21*F21</f>
        <v>0</v>
      </c>
    </row>
    <row r="22" spans="1:7" ht="17.25" customHeight="1">
      <c r="A22" s="12"/>
      <c r="B22" s="195" t="s">
        <v>411</v>
      </c>
      <c r="C22" s="185"/>
      <c r="D22" s="36" t="s">
        <v>163</v>
      </c>
      <c r="E22" s="37">
        <v>1</v>
      </c>
      <c r="F22" s="95"/>
      <c r="G22" s="76">
        <f>E22*F22</f>
        <v>0</v>
      </c>
    </row>
    <row r="23" spans="1:7" ht="18" customHeight="1">
      <c r="A23" s="12"/>
      <c r="B23" s="189" t="s">
        <v>13</v>
      </c>
      <c r="C23" s="190"/>
      <c r="D23" s="36" t="s">
        <v>163</v>
      </c>
      <c r="E23" s="37">
        <v>1</v>
      </c>
      <c r="F23" s="95"/>
      <c r="G23" s="76">
        <f>E23*F23</f>
        <v>0</v>
      </c>
    </row>
    <row r="24" spans="1:7" ht="26.25" customHeight="1">
      <c r="A24" s="12"/>
      <c r="B24" s="184" t="s">
        <v>516</v>
      </c>
      <c r="C24" s="185"/>
      <c r="D24" s="36" t="s">
        <v>163</v>
      </c>
      <c r="E24" s="37">
        <v>1</v>
      </c>
      <c r="F24" s="95"/>
      <c r="G24" s="76">
        <f>E24*F24</f>
        <v>0</v>
      </c>
    </row>
    <row r="25" spans="1:7" ht="17.25" customHeight="1">
      <c r="A25" s="50"/>
      <c r="B25" s="195" t="s">
        <v>7</v>
      </c>
      <c r="C25" s="185"/>
      <c r="D25" s="36" t="s">
        <v>163</v>
      </c>
      <c r="E25" s="37">
        <v>1</v>
      </c>
      <c r="F25" s="95"/>
      <c r="G25" s="76">
        <f>E25*F25</f>
        <v>0</v>
      </c>
    </row>
    <row r="26" spans="1:9" ht="21.75" customHeight="1">
      <c r="A26" s="51"/>
      <c r="B26" s="52"/>
      <c r="C26" s="52"/>
      <c r="D26" s="51"/>
      <c r="E26" s="186" t="s">
        <v>320</v>
      </c>
      <c r="F26" s="186"/>
      <c r="G26" s="76">
        <f>SUM(G19:G25)</f>
        <v>0</v>
      </c>
      <c r="I26" s="120"/>
    </row>
    <row r="27" spans="1:9" s="117" customFormat="1" ht="21.75" customHeight="1">
      <c r="A27" s="41"/>
      <c r="B27" s="42"/>
      <c r="C27" s="42"/>
      <c r="D27" s="41"/>
      <c r="E27" s="216" t="s">
        <v>547</v>
      </c>
      <c r="F27" s="216"/>
      <c r="G27" s="81">
        <f>G26</f>
        <v>0</v>
      </c>
      <c r="I27" s="121"/>
    </row>
    <row r="30" spans="1:7" ht="30.75" customHeight="1">
      <c r="A30" s="4" t="s">
        <v>76</v>
      </c>
      <c r="B30" s="5"/>
      <c r="C30" s="6"/>
      <c r="D30" s="203" t="s">
        <v>196</v>
      </c>
      <c r="E30" s="203"/>
      <c r="F30" s="86"/>
      <c r="G30" s="71"/>
    </row>
    <row r="31" spans="1:7" ht="18.75">
      <c r="A31" s="7">
        <v>2</v>
      </c>
      <c r="B31" s="8" t="s">
        <v>45</v>
      </c>
      <c r="C31" s="9" t="s">
        <v>245</v>
      </c>
      <c r="D31" s="10"/>
      <c r="E31" s="11"/>
      <c r="F31" s="86"/>
      <c r="G31" s="71"/>
    </row>
    <row r="32" spans="1:7" ht="17.25" customHeight="1">
      <c r="A32" s="66"/>
      <c r="B32" s="204" t="s">
        <v>91</v>
      </c>
      <c r="C32" s="205"/>
      <c r="D32" s="13" t="s">
        <v>377</v>
      </c>
      <c r="E32" s="14"/>
      <c r="F32" s="87"/>
      <c r="G32" s="72"/>
    </row>
    <row r="33" spans="1:7" ht="17.25" customHeight="1">
      <c r="A33" s="12"/>
      <c r="B33" s="202" t="s">
        <v>287</v>
      </c>
      <c r="C33" s="196"/>
      <c r="D33" s="13" t="s">
        <v>400</v>
      </c>
      <c r="E33" s="14"/>
      <c r="F33" s="87"/>
      <c r="G33" s="72"/>
    </row>
    <row r="34" spans="1:7" ht="17.25" customHeight="1">
      <c r="A34" s="12"/>
      <c r="B34" s="202" t="s">
        <v>202</v>
      </c>
      <c r="C34" s="196"/>
      <c r="D34" s="13">
        <v>1500</v>
      </c>
      <c r="E34" s="14"/>
      <c r="F34" s="87"/>
      <c r="G34" s="72"/>
    </row>
    <row r="35" spans="1:7" ht="17.25" customHeight="1">
      <c r="A35" s="12"/>
      <c r="B35" s="196" t="s">
        <v>378</v>
      </c>
      <c r="C35" s="197"/>
      <c r="D35" s="15" t="s">
        <v>197</v>
      </c>
      <c r="E35" s="16"/>
      <c r="F35" s="88"/>
      <c r="G35" s="73"/>
    </row>
    <row r="36" spans="1:7" ht="17.25" customHeight="1">
      <c r="A36" s="12"/>
      <c r="B36" s="196" t="s">
        <v>327</v>
      </c>
      <c r="C36" s="197"/>
      <c r="D36" s="15">
        <v>29</v>
      </c>
      <c r="E36" s="16"/>
      <c r="F36" s="88"/>
      <c r="G36" s="73"/>
    </row>
    <row r="37" spans="1:7" ht="17.25" customHeight="1">
      <c r="A37" s="12"/>
      <c r="B37" s="201" t="s">
        <v>229</v>
      </c>
      <c r="C37" s="196"/>
      <c r="D37" s="15" t="s">
        <v>54</v>
      </c>
      <c r="E37" s="16"/>
      <c r="F37" s="88"/>
      <c r="G37" s="73"/>
    </row>
    <row r="38" spans="1:7" ht="17.25" customHeight="1">
      <c r="A38" s="12"/>
      <c r="B38" s="196" t="s">
        <v>395</v>
      </c>
      <c r="C38" s="197"/>
      <c r="D38" s="17" t="s">
        <v>8</v>
      </c>
      <c r="E38" s="16"/>
      <c r="F38" s="88"/>
      <c r="G38" s="73"/>
    </row>
    <row r="39" spans="1:7" ht="17.25" customHeight="1">
      <c r="A39" s="12"/>
      <c r="B39" s="196" t="s">
        <v>21</v>
      </c>
      <c r="C39" s="197"/>
      <c r="D39" s="18">
        <v>1500</v>
      </c>
      <c r="E39" s="19"/>
      <c r="F39" s="88"/>
      <c r="G39" s="73"/>
    </row>
    <row r="40" spans="1:7" ht="17.25" customHeight="1">
      <c r="A40" s="12"/>
      <c r="B40" s="196" t="s">
        <v>147</v>
      </c>
      <c r="C40" s="197"/>
      <c r="D40" s="15">
        <v>0</v>
      </c>
      <c r="E40" s="16"/>
      <c r="F40" s="88"/>
      <c r="G40" s="73"/>
    </row>
    <row r="41" spans="1:7" s="118" customFormat="1" ht="20.25" customHeight="1">
      <c r="A41" s="22"/>
      <c r="B41" s="196" t="s">
        <v>336</v>
      </c>
      <c r="C41" s="197"/>
      <c r="D41" s="15">
        <v>0</v>
      </c>
      <c r="E41" s="16"/>
      <c r="F41" s="88"/>
      <c r="G41" s="73"/>
    </row>
    <row r="42" spans="1:7" ht="18" customHeight="1">
      <c r="A42" s="12"/>
      <c r="B42" s="198" t="s">
        <v>426</v>
      </c>
      <c r="C42" s="199"/>
      <c r="D42" s="20">
        <v>0</v>
      </c>
      <c r="E42" s="21"/>
      <c r="F42" s="89"/>
      <c r="G42" s="74"/>
    </row>
    <row r="43" spans="1:10" s="118" customFormat="1" ht="33.75" customHeight="1">
      <c r="A43" s="22"/>
      <c r="B43" s="200" t="s">
        <v>33</v>
      </c>
      <c r="C43" s="200"/>
      <c r="D43" s="23" t="s">
        <v>3</v>
      </c>
      <c r="E43" s="24" t="s">
        <v>335</v>
      </c>
      <c r="F43" s="25" t="s">
        <v>315</v>
      </c>
      <c r="G43" s="26" t="s">
        <v>38</v>
      </c>
      <c r="J43" s="119"/>
    </row>
    <row r="44" spans="1:7" ht="18" customHeight="1">
      <c r="A44" s="12"/>
      <c r="B44" s="27" t="s">
        <v>94</v>
      </c>
      <c r="C44" s="28"/>
      <c r="D44" s="28"/>
      <c r="E44" s="28"/>
      <c r="F44" s="94"/>
      <c r="G44" s="75"/>
    </row>
    <row r="45" spans="1:7" ht="18" customHeight="1">
      <c r="A45" s="12"/>
      <c r="B45" s="201" t="s">
        <v>121</v>
      </c>
      <c r="C45" s="196"/>
      <c r="D45" s="29" t="s">
        <v>163</v>
      </c>
      <c r="E45" s="30">
        <v>1</v>
      </c>
      <c r="F45" s="95"/>
      <c r="G45" s="76">
        <f>E45*F45</f>
        <v>0</v>
      </c>
    </row>
    <row r="46" spans="1:7" ht="18" customHeight="1">
      <c r="A46" s="12"/>
      <c r="B46" s="31" t="s">
        <v>342</v>
      </c>
      <c r="C46" s="31"/>
      <c r="D46" s="32"/>
      <c r="E46" s="33"/>
      <c r="F46" s="132"/>
      <c r="G46" s="77"/>
    </row>
    <row r="47" spans="1:7" ht="26.25" customHeight="1">
      <c r="A47" s="12"/>
      <c r="B47" s="195" t="s">
        <v>111</v>
      </c>
      <c r="C47" s="185"/>
      <c r="D47" s="36" t="s">
        <v>163</v>
      </c>
      <c r="E47" s="37">
        <v>1</v>
      </c>
      <c r="F47" s="95"/>
      <c r="G47" s="76">
        <f>E47*F47</f>
        <v>0</v>
      </c>
    </row>
    <row r="48" spans="1:7" ht="17.25" customHeight="1">
      <c r="A48" s="12"/>
      <c r="B48" s="195" t="s">
        <v>411</v>
      </c>
      <c r="C48" s="185"/>
      <c r="D48" s="36" t="s">
        <v>163</v>
      </c>
      <c r="E48" s="37">
        <v>1</v>
      </c>
      <c r="F48" s="95"/>
      <c r="G48" s="76">
        <f>E48*F48</f>
        <v>0</v>
      </c>
    </row>
    <row r="49" spans="1:7" ht="18" customHeight="1">
      <c r="A49" s="12"/>
      <c r="B49" s="189" t="s">
        <v>13</v>
      </c>
      <c r="C49" s="190"/>
      <c r="D49" s="36" t="s">
        <v>163</v>
      </c>
      <c r="E49" s="37">
        <v>1</v>
      </c>
      <c r="F49" s="95"/>
      <c r="G49" s="76">
        <f>E49*F49</f>
        <v>0</v>
      </c>
    </row>
    <row r="50" spans="1:7" ht="26.25" customHeight="1">
      <c r="A50" s="50"/>
      <c r="B50" s="184" t="s">
        <v>516</v>
      </c>
      <c r="C50" s="185"/>
      <c r="D50" s="36" t="s">
        <v>163</v>
      </c>
      <c r="E50" s="37">
        <v>1</v>
      </c>
      <c r="F50" s="95"/>
      <c r="G50" s="76">
        <f>E50*F50</f>
        <v>0</v>
      </c>
    </row>
    <row r="51" spans="1:8" ht="21.75" customHeight="1">
      <c r="A51" s="51"/>
      <c r="B51" s="52"/>
      <c r="C51" s="52"/>
      <c r="D51" s="51"/>
      <c r="E51" s="186" t="s">
        <v>320</v>
      </c>
      <c r="F51" s="186"/>
      <c r="G51" s="78">
        <f>SUM(G45:G50)</f>
        <v>0</v>
      </c>
      <c r="H51" s="153"/>
    </row>
    <row r="52" spans="1:9" s="117" customFormat="1" ht="21.75" customHeight="1">
      <c r="A52" s="41"/>
      <c r="B52" s="42"/>
      <c r="C52" s="42"/>
      <c r="D52" s="41"/>
      <c r="E52" s="216" t="s">
        <v>547</v>
      </c>
      <c r="F52" s="216"/>
      <c r="G52" s="79">
        <f>G51</f>
        <v>0</v>
      </c>
      <c r="H52" s="153"/>
      <c r="I52" s="2"/>
    </row>
    <row r="55" spans="1:7" ht="30.75" customHeight="1">
      <c r="A55" s="4" t="s">
        <v>76</v>
      </c>
      <c r="B55" s="5"/>
      <c r="C55" s="6"/>
      <c r="D55" s="203" t="s">
        <v>196</v>
      </c>
      <c r="E55" s="203"/>
      <c r="F55" s="86"/>
      <c r="G55" s="71"/>
    </row>
    <row r="56" spans="1:7" ht="18.75">
      <c r="A56" s="7">
        <v>3</v>
      </c>
      <c r="B56" s="8" t="s">
        <v>45</v>
      </c>
      <c r="C56" s="9" t="s">
        <v>366</v>
      </c>
      <c r="D56" s="10"/>
      <c r="E56" s="11"/>
      <c r="F56" s="86"/>
      <c r="G56" s="71"/>
    </row>
    <row r="57" spans="1:7" ht="17.25" customHeight="1">
      <c r="A57" s="66"/>
      <c r="B57" s="204" t="s">
        <v>91</v>
      </c>
      <c r="C57" s="205"/>
      <c r="D57" s="13" t="s">
        <v>377</v>
      </c>
      <c r="E57" s="14"/>
      <c r="F57" s="87"/>
      <c r="G57" s="72"/>
    </row>
    <row r="58" spans="1:7" ht="17.25" customHeight="1">
      <c r="A58" s="12"/>
      <c r="B58" s="202" t="s">
        <v>287</v>
      </c>
      <c r="C58" s="196"/>
      <c r="D58" s="13" t="s">
        <v>400</v>
      </c>
      <c r="E58" s="14"/>
      <c r="F58" s="87"/>
      <c r="G58" s="72"/>
    </row>
    <row r="59" spans="1:7" ht="17.25" customHeight="1">
      <c r="A59" s="12"/>
      <c r="B59" s="202" t="s">
        <v>202</v>
      </c>
      <c r="C59" s="196"/>
      <c r="D59" s="13">
        <v>1500</v>
      </c>
      <c r="E59" s="14"/>
      <c r="F59" s="87"/>
      <c r="G59" s="72"/>
    </row>
    <row r="60" spans="1:7" ht="17.25" customHeight="1">
      <c r="A60" s="12"/>
      <c r="B60" s="196" t="s">
        <v>378</v>
      </c>
      <c r="C60" s="197"/>
      <c r="D60" s="15" t="s">
        <v>197</v>
      </c>
      <c r="E60" s="16"/>
      <c r="F60" s="88"/>
      <c r="G60" s="73"/>
    </row>
    <row r="61" spans="1:7" ht="17.25" customHeight="1">
      <c r="A61" s="12"/>
      <c r="B61" s="196" t="s">
        <v>327</v>
      </c>
      <c r="C61" s="197"/>
      <c r="D61" s="15">
        <v>88</v>
      </c>
      <c r="E61" s="16"/>
      <c r="F61" s="88"/>
      <c r="G61" s="73"/>
    </row>
    <row r="62" spans="1:7" ht="17.25" customHeight="1">
      <c r="A62" s="12"/>
      <c r="B62" s="201" t="s">
        <v>229</v>
      </c>
      <c r="C62" s="196"/>
      <c r="D62" s="15" t="s">
        <v>54</v>
      </c>
      <c r="E62" s="16"/>
      <c r="F62" s="88"/>
      <c r="G62" s="73"/>
    </row>
    <row r="63" spans="1:7" ht="17.25" customHeight="1">
      <c r="A63" s="12"/>
      <c r="B63" s="196" t="s">
        <v>395</v>
      </c>
      <c r="C63" s="197"/>
      <c r="D63" s="17" t="s">
        <v>8</v>
      </c>
      <c r="E63" s="16"/>
      <c r="F63" s="88"/>
      <c r="G63" s="73"/>
    </row>
    <row r="64" spans="1:7" ht="17.25" customHeight="1">
      <c r="A64" s="12"/>
      <c r="B64" s="196" t="s">
        <v>21</v>
      </c>
      <c r="C64" s="197"/>
      <c r="D64" s="18">
        <v>1500</v>
      </c>
      <c r="E64" s="19"/>
      <c r="F64" s="88"/>
      <c r="G64" s="73"/>
    </row>
    <row r="65" spans="1:7" ht="17.25" customHeight="1">
      <c r="A65" s="12"/>
      <c r="B65" s="196" t="s">
        <v>147</v>
      </c>
      <c r="C65" s="197"/>
      <c r="D65" s="15">
        <v>0</v>
      </c>
      <c r="E65" s="16"/>
      <c r="F65" s="88"/>
      <c r="G65" s="73"/>
    </row>
    <row r="66" spans="1:7" s="118" customFormat="1" ht="20.25" customHeight="1">
      <c r="A66" s="22"/>
      <c r="B66" s="196" t="s">
        <v>336</v>
      </c>
      <c r="C66" s="197"/>
      <c r="D66" s="15">
        <v>0</v>
      </c>
      <c r="E66" s="16"/>
      <c r="F66" s="88"/>
      <c r="G66" s="73"/>
    </row>
    <row r="67" spans="1:7" ht="18" customHeight="1">
      <c r="A67" s="12"/>
      <c r="B67" s="198" t="s">
        <v>426</v>
      </c>
      <c r="C67" s="199"/>
      <c r="D67" s="20">
        <v>0</v>
      </c>
      <c r="E67" s="21"/>
      <c r="F67" s="89"/>
      <c r="G67" s="74"/>
    </row>
    <row r="68" spans="1:10" s="118" customFormat="1" ht="33.75" customHeight="1">
      <c r="A68" s="22"/>
      <c r="B68" s="200" t="s">
        <v>33</v>
      </c>
      <c r="C68" s="200"/>
      <c r="D68" s="23" t="s">
        <v>3</v>
      </c>
      <c r="E68" s="24" t="s">
        <v>335</v>
      </c>
      <c r="F68" s="25" t="s">
        <v>315</v>
      </c>
      <c r="G68" s="26" t="s">
        <v>38</v>
      </c>
      <c r="J68" s="119"/>
    </row>
    <row r="69" spans="1:7" ht="18" customHeight="1">
      <c r="A69" s="12"/>
      <c r="B69" s="27" t="s">
        <v>94</v>
      </c>
      <c r="C69" s="28"/>
      <c r="D69" s="28"/>
      <c r="E69" s="28"/>
      <c r="F69" s="94"/>
      <c r="G69" s="75"/>
    </row>
    <row r="70" spans="1:7" ht="18" customHeight="1">
      <c r="A70" s="12"/>
      <c r="B70" s="201" t="s">
        <v>121</v>
      </c>
      <c r="C70" s="196"/>
      <c r="D70" s="29" t="s">
        <v>163</v>
      </c>
      <c r="E70" s="30">
        <v>1</v>
      </c>
      <c r="F70" s="95"/>
      <c r="G70" s="76">
        <f>E70*F70</f>
        <v>0</v>
      </c>
    </row>
    <row r="71" spans="1:7" ht="18" customHeight="1">
      <c r="A71" s="12"/>
      <c r="B71" s="31" t="s">
        <v>342</v>
      </c>
      <c r="C71" s="31"/>
      <c r="D71" s="32"/>
      <c r="E71" s="33"/>
      <c r="F71" s="132"/>
      <c r="G71" s="77"/>
    </row>
    <row r="72" spans="1:7" ht="26.25" customHeight="1">
      <c r="A72" s="12"/>
      <c r="B72" s="195" t="s">
        <v>111</v>
      </c>
      <c r="C72" s="185"/>
      <c r="D72" s="36" t="s">
        <v>163</v>
      </c>
      <c r="E72" s="37">
        <v>1</v>
      </c>
      <c r="F72" s="95"/>
      <c r="G72" s="76">
        <f>E72*F72</f>
        <v>0</v>
      </c>
    </row>
    <row r="73" spans="1:7" ht="17.25" customHeight="1">
      <c r="A73" s="12"/>
      <c r="B73" s="195" t="s">
        <v>411</v>
      </c>
      <c r="C73" s="185"/>
      <c r="D73" s="36" t="s">
        <v>163</v>
      </c>
      <c r="E73" s="37">
        <v>1</v>
      </c>
      <c r="F73" s="95"/>
      <c r="G73" s="76">
        <f>E73*F73</f>
        <v>0</v>
      </c>
    </row>
    <row r="74" spans="1:7" ht="18" customHeight="1">
      <c r="A74" s="12"/>
      <c r="B74" s="189" t="s">
        <v>13</v>
      </c>
      <c r="C74" s="190"/>
      <c r="D74" s="36" t="s">
        <v>163</v>
      </c>
      <c r="E74" s="37">
        <v>1</v>
      </c>
      <c r="F74" s="95"/>
      <c r="G74" s="76">
        <f>E74*F74</f>
        <v>0</v>
      </c>
    </row>
    <row r="75" spans="1:7" ht="26.25" customHeight="1">
      <c r="A75" s="50"/>
      <c r="B75" s="184" t="s">
        <v>516</v>
      </c>
      <c r="C75" s="185"/>
      <c r="D75" s="36" t="s">
        <v>163</v>
      </c>
      <c r="E75" s="37">
        <v>1</v>
      </c>
      <c r="F75" s="95"/>
      <c r="G75" s="76">
        <f>E75*F75</f>
        <v>0</v>
      </c>
    </row>
    <row r="76" spans="1:8" ht="21.75" customHeight="1">
      <c r="A76" s="51"/>
      <c r="B76" s="52"/>
      <c r="C76" s="52"/>
      <c r="D76" s="51"/>
      <c r="E76" s="186" t="s">
        <v>320</v>
      </c>
      <c r="F76" s="186"/>
      <c r="G76" s="78">
        <f>SUM(G70:G75)</f>
        <v>0</v>
      </c>
      <c r="H76" s="153"/>
    </row>
    <row r="77" spans="1:9" s="117" customFormat="1" ht="21.75" customHeight="1">
      <c r="A77" s="41"/>
      <c r="B77" s="42"/>
      <c r="C77" s="42"/>
      <c r="D77" s="41"/>
      <c r="E77" s="216" t="s">
        <v>547</v>
      </c>
      <c r="F77" s="216"/>
      <c r="G77" s="79">
        <f>G76</f>
        <v>0</v>
      </c>
      <c r="H77" s="154"/>
      <c r="I77" s="2"/>
    </row>
    <row r="80" spans="1:7" ht="30.75" customHeight="1">
      <c r="A80" s="4" t="s">
        <v>76</v>
      </c>
      <c r="B80" s="5"/>
      <c r="C80" s="6"/>
      <c r="D80" s="203" t="s">
        <v>196</v>
      </c>
      <c r="E80" s="203"/>
      <c r="F80" s="86"/>
      <c r="G80" s="71"/>
    </row>
    <row r="81" spans="1:7" ht="18.75">
      <c r="A81" s="7">
        <v>4</v>
      </c>
      <c r="B81" s="8" t="s">
        <v>45</v>
      </c>
      <c r="C81" s="9" t="s">
        <v>519</v>
      </c>
      <c r="D81" s="10"/>
      <c r="E81" s="11"/>
      <c r="F81" s="86"/>
      <c r="G81" s="71"/>
    </row>
    <row r="82" spans="1:7" ht="17.25" customHeight="1">
      <c r="A82" s="66"/>
      <c r="B82" s="204" t="s">
        <v>91</v>
      </c>
      <c r="C82" s="205"/>
      <c r="D82" s="13" t="s">
        <v>377</v>
      </c>
      <c r="E82" s="14"/>
      <c r="F82" s="87"/>
      <c r="G82" s="72"/>
    </row>
    <row r="83" spans="1:7" ht="17.25" customHeight="1">
      <c r="A83" s="12"/>
      <c r="B83" s="202" t="s">
        <v>287</v>
      </c>
      <c r="C83" s="196"/>
      <c r="D83" s="13" t="s">
        <v>274</v>
      </c>
      <c r="E83" s="14"/>
      <c r="F83" s="87"/>
      <c r="G83" s="72"/>
    </row>
    <row r="84" spans="1:7" ht="17.25" customHeight="1">
      <c r="A84" s="12"/>
      <c r="B84" s="202" t="s">
        <v>202</v>
      </c>
      <c r="C84" s="196"/>
      <c r="D84" s="13" t="s">
        <v>16</v>
      </c>
      <c r="E84" s="14"/>
      <c r="F84" s="87"/>
      <c r="G84" s="72"/>
    </row>
    <row r="85" spans="1:7" ht="17.25" customHeight="1">
      <c r="A85" s="12"/>
      <c r="B85" s="196" t="s">
        <v>378</v>
      </c>
      <c r="C85" s="197"/>
      <c r="D85" s="15" t="s">
        <v>197</v>
      </c>
      <c r="E85" s="16"/>
      <c r="F85" s="88"/>
      <c r="G85" s="73"/>
    </row>
    <row r="86" spans="1:7" ht="17.25" customHeight="1">
      <c r="A86" s="12"/>
      <c r="B86" s="196" t="s">
        <v>327</v>
      </c>
      <c r="C86" s="197"/>
      <c r="D86" s="15">
        <v>74</v>
      </c>
      <c r="E86" s="16"/>
      <c r="F86" s="88"/>
      <c r="G86" s="73"/>
    </row>
    <row r="87" spans="1:7" ht="17.25" customHeight="1">
      <c r="A87" s="12"/>
      <c r="B87" s="201" t="s">
        <v>229</v>
      </c>
      <c r="C87" s="196"/>
      <c r="D87" s="15" t="s">
        <v>54</v>
      </c>
      <c r="E87" s="16"/>
      <c r="F87" s="88"/>
      <c r="G87" s="73"/>
    </row>
    <row r="88" spans="1:7" ht="17.25" customHeight="1">
      <c r="A88" s="12"/>
      <c r="B88" s="196" t="s">
        <v>395</v>
      </c>
      <c r="C88" s="197"/>
      <c r="D88" s="17" t="s">
        <v>180</v>
      </c>
      <c r="E88" s="16"/>
      <c r="F88" s="88"/>
      <c r="G88" s="73"/>
    </row>
    <row r="89" spans="1:7" ht="17.25" customHeight="1">
      <c r="A89" s="12"/>
      <c r="B89" s="196" t="s">
        <v>21</v>
      </c>
      <c r="C89" s="197"/>
      <c r="D89" s="18">
        <v>1500</v>
      </c>
      <c r="E89" s="19"/>
      <c r="F89" s="88"/>
      <c r="G89" s="73"/>
    </row>
    <row r="90" spans="1:7" ht="17.25" customHeight="1">
      <c r="A90" s="12"/>
      <c r="B90" s="196" t="s">
        <v>147</v>
      </c>
      <c r="C90" s="197"/>
      <c r="D90" s="15">
        <v>0</v>
      </c>
      <c r="E90" s="16"/>
      <c r="F90" s="88"/>
      <c r="G90" s="73"/>
    </row>
    <row r="91" spans="1:7" s="118" customFormat="1" ht="20.25" customHeight="1">
      <c r="A91" s="22"/>
      <c r="B91" s="196" t="s">
        <v>336</v>
      </c>
      <c r="C91" s="197"/>
      <c r="D91" s="15">
        <v>0</v>
      </c>
      <c r="E91" s="16"/>
      <c r="F91" s="88"/>
      <c r="G91" s="73"/>
    </row>
    <row r="92" spans="1:7" ht="18" customHeight="1">
      <c r="A92" s="12"/>
      <c r="B92" s="198" t="s">
        <v>426</v>
      </c>
      <c r="C92" s="199"/>
      <c r="D92" s="20">
        <v>0</v>
      </c>
      <c r="E92" s="21"/>
      <c r="F92" s="89"/>
      <c r="G92" s="74"/>
    </row>
    <row r="93" spans="1:10" s="118" customFormat="1" ht="33.75" customHeight="1">
      <c r="A93" s="22"/>
      <c r="B93" s="200" t="s">
        <v>33</v>
      </c>
      <c r="C93" s="200"/>
      <c r="D93" s="23" t="s">
        <v>3</v>
      </c>
      <c r="E93" s="24" t="s">
        <v>335</v>
      </c>
      <c r="F93" s="25" t="s">
        <v>315</v>
      </c>
      <c r="G93" s="26" t="s">
        <v>38</v>
      </c>
      <c r="J93" s="119"/>
    </row>
    <row r="94" spans="1:7" ht="18" customHeight="1">
      <c r="A94" s="12"/>
      <c r="B94" s="27" t="s">
        <v>94</v>
      </c>
      <c r="C94" s="28"/>
      <c r="D94" s="28"/>
      <c r="E94" s="28"/>
      <c r="F94" s="94"/>
      <c r="G94" s="75"/>
    </row>
    <row r="95" spans="1:7" ht="18" customHeight="1">
      <c r="A95" s="12"/>
      <c r="B95" s="201" t="s">
        <v>121</v>
      </c>
      <c r="C95" s="196"/>
      <c r="D95" s="29" t="s">
        <v>163</v>
      </c>
      <c r="E95" s="30">
        <v>1</v>
      </c>
      <c r="F95" s="95"/>
      <c r="G95" s="76">
        <f>E95*F95</f>
        <v>0</v>
      </c>
    </row>
    <row r="96" spans="1:7" ht="18" customHeight="1">
      <c r="A96" s="12"/>
      <c r="B96" s="31" t="s">
        <v>342</v>
      </c>
      <c r="C96" s="31"/>
      <c r="D96" s="32"/>
      <c r="E96" s="33"/>
      <c r="F96" s="132"/>
      <c r="G96" s="77"/>
    </row>
    <row r="97" spans="1:7" ht="26.25" customHeight="1">
      <c r="A97" s="12"/>
      <c r="B97" s="195" t="s">
        <v>111</v>
      </c>
      <c r="C97" s="185"/>
      <c r="D97" s="36" t="s">
        <v>163</v>
      </c>
      <c r="E97" s="37">
        <v>1</v>
      </c>
      <c r="F97" s="95"/>
      <c r="G97" s="76">
        <f>E97*F97</f>
        <v>0</v>
      </c>
    </row>
    <row r="98" spans="1:7" ht="17.25" customHeight="1">
      <c r="A98" s="12"/>
      <c r="B98" s="195" t="s">
        <v>411</v>
      </c>
      <c r="C98" s="185"/>
      <c r="D98" s="36" t="s">
        <v>163</v>
      </c>
      <c r="E98" s="37">
        <v>1</v>
      </c>
      <c r="F98" s="95"/>
      <c r="G98" s="76">
        <f>E98*F98</f>
        <v>0</v>
      </c>
    </row>
    <row r="99" spans="1:7" ht="18" customHeight="1">
      <c r="A99" s="12"/>
      <c r="B99" s="189" t="s">
        <v>13</v>
      </c>
      <c r="C99" s="190"/>
      <c r="D99" s="36" t="s">
        <v>163</v>
      </c>
      <c r="E99" s="37">
        <v>1</v>
      </c>
      <c r="F99" s="95"/>
      <c r="G99" s="76">
        <f>E99*F99</f>
        <v>0</v>
      </c>
    </row>
    <row r="100" spans="1:7" ht="26.25" customHeight="1">
      <c r="A100" s="50"/>
      <c r="B100" s="184" t="s">
        <v>516</v>
      </c>
      <c r="C100" s="185"/>
      <c r="D100" s="36" t="s">
        <v>163</v>
      </c>
      <c r="E100" s="37">
        <v>1</v>
      </c>
      <c r="F100" s="95"/>
      <c r="G100" s="76">
        <f>E100*F100</f>
        <v>0</v>
      </c>
    </row>
    <row r="101" spans="1:9" ht="21.75" customHeight="1">
      <c r="A101" s="51"/>
      <c r="B101" s="52"/>
      <c r="C101" s="52"/>
      <c r="D101" s="51"/>
      <c r="E101" s="186" t="s">
        <v>320</v>
      </c>
      <c r="F101" s="186"/>
      <c r="G101" s="78">
        <f>SUM(G95:G100)</f>
        <v>0</v>
      </c>
      <c r="I101" s="120"/>
    </row>
    <row r="102" spans="1:9" s="117" customFormat="1" ht="21.75" customHeight="1">
      <c r="A102" s="41"/>
      <c r="B102" s="42"/>
      <c r="C102" s="42"/>
      <c r="D102" s="41"/>
      <c r="E102" s="216" t="s">
        <v>547</v>
      </c>
      <c r="F102" s="216"/>
      <c r="G102" s="79">
        <f>G101</f>
        <v>0</v>
      </c>
      <c r="I102" s="121"/>
    </row>
    <row r="105" spans="1:7" ht="30.75" customHeight="1">
      <c r="A105" s="4" t="s">
        <v>76</v>
      </c>
      <c r="B105" s="5"/>
      <c r="C105" s="6"/>
      <c r="D105" s="203" t="s">
        <v>196</v>
      </c>
      <c r="E105" s="203"/>
      <c r="F105" s="86"/>
      <c r="G105" s="71"/>
    </row>
    <row r="106" spans="1:7" ht="18.75">
      <c r="A106" s="7">
        <v>5</v>
      </c>
      <c r="B106" s="8" t="s">
        <v>45</v>
      </c>
      <c r="C106" s="9" t="s">
        <v>399</v>
      </c>
      <c r="D106" s="10"/>
      <c r="E106" s="11"/>
      <c r="F106" s="86"/>
      <c r="G106" s="71"/>
    </row>
    <row r="107" spans="1:7" ht="17.25" customHeight="1">
      <c r="A107" s="66"/>
      <c r="B107" s="204" t="s">
        <v>91</v>
      </c>
      <c r="C107" s="205"/>
      <c r="D107" s="13" t="s">
        <v>377</v>
      </c>
      <c r="E107" s="14"/>
      <c r="F107" s="87"/>
      <c r="G107" s="72"/>
    </row>
    <row r="108" spans="1:7" ht="17.25" customHeight="1">
      <c r="A108" s="12"/>
      <c r="B108" s="202" t="s">
        <v>287</v>
      </c>
      <c r="C108" s="196"/>
      <c r="D108" s="13" t="s">
        <v>274</v>
      </c>
      <c r="E108" s="14"/>
      <c r="F108" s="87"/>
      <c r="G108" s="72"/>
    </row>
    <row r="109" spans="1:7" ht="17.25" customHeight="1">
      <c r="A109" s="12"/>
      <c r="B109" s="202" t="s">
        <v>202</v>
      </c>
      <c r="C109" s="196"/>
      <c r="D109" s="13" t="s">
        <v>16</v>
      </c>
      <c r="E109" s="14"/>
      <c r="F109" s="87"/>
      <c r="G109" s="72"/>
    </row>
    <row r="110" spans="1:7" ht="17.25" customHeight="1">
      <c r="A110" s="12"/>
      <c r="B110" s="196" t="s">
        <v>378</v>
      </c>
      <c r="C110" s="197"/>
      <c r="D110" s="15" t="s">
        <v>197</v>
      </c>
      <c r="E110" s="16"/>
      <c r="F110" s="88"/>
      <c r="G110" s="73"/>
    </row>
    <row r="111" spans="1:7" ht="17.25" customHeight="1">
      <c r="A111" s="12"/>
      <c r="B111" s="196" t="s">
        <v>327</v>
      </c>
      <c r="C111" s="197"/>
      <c r="D111" s="15">
        <v>75</v>
      </c>
      <c r="E111" s="16"/>
      <c r="F111" s="88"/>
      <c r="G111" s="73"/>
    </row>
    <row r="112" spans="1:7" ht="17.25" customHeight="1">
      <c r="A112" s="12"/>
      <c r="B112" s="201" t="s">
        <v>229</v>
      </c>
      <c r="C112" s="196"/>
      <c r="D112" s="15" t="s">
        <v>54</v>
      </c>
      <c r="E112" s="16"/>
      <c r="F112" s="88"/>
      <c r="G112" s="73"/>
    </row>
    <row r="113" spans="1:7" ht="17.25" customHeight="1">
      <c r="A113" s="12"/>
      <c r="B113" s="196" t="s">
        <v>395</v>
      </c>
      <c r="C113" s="197"/>
      <c r="D113" s="17" t="s">
        <v>270</v>
      </c>
      <c r="E113" s="16"/>
      <c r="F113" s="88"/>
      <c r="G113" s="73"/>
    </row>
    <row r="114" spans="1:7" ht="17.25" customHeight="1">
      <c r="A114" s="12"/>
      <c r="B114" s="196" t="s">
        <v>21</v>
      </c>
      <c r="C114" s="197"/>
      <c r="D114" s="18">
        <v>1500</v>
      </c>
      <c r="E114" s="19"/>
      <c r="F114" s="88"/>
      <c r="G114" s="73"/>
    </row>
    <row r="115" spans="1:7" ht="17.25" customHeight="1">
      <c r="A115" s="12"/>
      <c r="B115" s="196" t="s">
        <v>147</v>
      </c>
      <c r="C115" s="197"/>
      <c r="D115" s="15">
        <v>0</v>
      </c>
      <c r="E115" s="16"/>
      <c r="F115" s="88"/>
      <c r="G115" s="73"/>
    </row>
    <row r="116" spans="1:7" s="118" customFormat="1" ht="20.25" customHeight="1">
      <c r="A116" s="22"/>
      <c r="B116" s="196" t="s">
        <v>336</v>
      </c>
      <c r="C116" s="197"/>
      <c r="D116" s="15">
        <v>0</v>
      </c>
      <c r="E116" s="16"/>
      <c r="F116" s="88"/>
      <c r="G116" s="73"/>
    </row>
    <row r="117" spans="1:7" ht="18" customHeight="1">
      <c r="A117" s="12"/>
      <c r="B117" s="198" t="s">
        <v>426</v>
      </c>
      <c r="C117" s="199"/>
      <c r="D117" s="20">
        <v>0</v>
      </c>
      <c r="E117" s="21"/>
      <c r="F117" s="89"/>
      <c r="G117" s="74"/>
    </row>
    <row r="118" spans="1:10" s="118" customFormat="1" ht="33.75" customHeight="1">
      <c r="A118" s="22"/>
      <c r="B118" s="200" t="s">
        <v>33</v>
      </c>
      <c r="C118" s="200"/>
      <c r="D118" s="23" t="s">
        <v>3</v>
      </c>
      <c r="E118" s="24" t="s">
        <v>335</v>
      </c>
      <c r="F118" s="25" t="s">
        <v>315</v>
      </c>
      <c r="G118" s="26" t="s">
        <v>38</v>
      </c>
      <c r="J118" s="119"/>
    </row>
    <row r="119" spans="1:7" ht="18" customHeight="1">
      <c r="A119" s="12"/>
      <c r="B119" s="27" t="s">
        <v>94</v>
      </c>
      <c r="C119" s="28"/>
      <c r="D119" s="28"/>
      <c r="E119" s="28"/>
      <c r="F119" s="94"/>
      <c r="G119" s="75"/>
    </row>
    <row r="120" spans="1:7" ht="18" customHeight="1">
      <c r="A120" s="12"/>
      <c r="B120" s="201" t="s">
        <v>121</v>
      </c>
      <c r="C120" s="196"/>
      <c r="D120" s="29" t="s">
        <v>163</v>
      </c>
      <c r="E120" s="30">
        <v>1</v>
      </c>
      <c r="F120" s="95"/>
      <c r="G120" s="76">
        <f>E120*F120</f>
        <v>0</v>
      </c>
    </row>
    <row r="121" spans="1:7" ht="18" customHeight="1">
      <c r="A121" s="12"/>
      <c r="B121" s="31" t="s">
        <v>342</v>
      </c>
      <c r="C121" s="31"/>
      <c r="D121" s="32"/>
      <c r="E121" s="33"/>
      <c r="F121" s="132"/>
      <c r="G121" s="77"/>
    </row>
    <row r="122" spans="1:7" ht="26.25" customHeight="1">
      <c r="A122" s="12"/>
      <c r="B122" s="195" t="s">
        <v>111</v>
      </c>
      <c r="C122" s="185"/>
      <c r="D122" s="36" t="s">
        <v>163</v>
      </c>
      <c r="E122" s="37">
        <v>1</v>
      </c>
      <c r="F122" s="95"/>
      <c r="G122" s="76">
        <f>E122*F122</f>
        <v>0</v>
      </c>
    </row>
    <row r="123" spans="1:7" ht="17.25" customHeight="1">
      <c r="A123" s="12"/>
      <c r="B123" s="195" t="s">
        <v>411</v>
      </c>
      <c r="C123" s="185"/>
      <c r="D123" s="36" t="s">
        <v>163</v>
      </c>
      <c r="E123" s="37">
        <v>1</v>
      </c>
      <c r="F123" s="95"/>
      <c r="G123" s="76">
        <f>E123*F123</f>
        <v>0</v>
      </c>
    </row>
    <row r="124" spans="1:7" ht="18" customHeight="1">
      <c r="A124" s="12"/>
      <c r="B124" s="189" t="s">
        <v>13</v>
      </c>
      <c r="C124" s="190"/>
      <c r="D124" s="36" t="s">
        <v>163</v>
      </c>
      <c r="E124" s="37">
        <v>1</v>
      </c>
      <c r="F124" s="95"/>
      <c r="G124" s="76">
        <f>E124*F124</f>
        <v>0</v>
      </c>
    </row>
    <row r="125" spans="1:7" ht="26.25" customHeight="1">
      <c r="A125" s="50"/>
      <c r="B125" s="184" t="s">
        <v>516</v>
      </c>
      <c r="C125" s="185"/>
      <c r="D125" s="36" t="s">
        <v>163</v>
      </c>
      <c r="E125" s="37">
        <v>1</v>
      </c>
      <c r="F125" s="95"/>
      <c r="G125" s="76">
        <f>E125*F125</f>
        <v>0</v>
      </c>
    </row>
    <row r="126" spans="1:9" ht="21.75" customHeight="1">
      <c r="A126" s="51"/>
      <c r="B126" s="52"/>
      <c r="C126" s="52"/>
      <c r="D126" s="51"/>
      <c r="E126" s="186" t="s">
        <v>320</v>
      </c>
      <c r="F126" s="186"/>
      <c r="G126" s="78">
        <f>SUM(G120:G125)</f>
        <v>0</v>
      </c>
      <c r="I126" s="120"/>
    </row>
    <row r="127" spans="1:9" s="117" customFormat="1" ht="21.75" customHeight="1">
      <c r="A127" s="41"/>
      <c r="B127" s="42"/>
      <c r="C127" s="42"/>
      <c r="D127" s="41"/>
      <c r="E127" s="216" t="s">
        <v>547</v>
      </c>
      <c r="F127" s="216"/>
      <c r="G127" s="79">
        <f>G126</f>
        <v>0</v>
      </c>
      <c r="I127" s="121"/>
    </row>
    <row r="130" spans="1:7" ht="30.75" customHeight="1">
      <c r="A130" s="4" t="s">
        <v>76</v>
      </c>
      <c r="B130" s="5"/>
      <c r="C130" s="6"/>
      <c r="D130" s="203" t="s">
        <v>196</v>
      </c>
      <c r="E130" s="203"/>
      <c r="F130" s="86"/>
      <c r="G130" s="71"/>
    </row>
    <row r="131" spans="1:7" ht="18.75">
      <c r="A131" s="7">
        <v>6</v>
      </c>
      <c r="B131" s="8" t="s">
        <v>45</v>
      </c>
      <c r="C131" s="9" t="s">
        <v>521</v>
      </c>
      <c r="D131" s="10"/>
      <c r="E131" s="11"/>
      <c r="F131" s="86"/>
      <c r="G131" s="71"/>
    </row>
    <row r="132" spans="1:7" ht="17.25" customHeight="1">
      <c r="A132" s="66"/>
      <c r="B132" s="204" t="s">
        <v>91</v>
      </c>
      <c r="C132" s="205"/>
      <c r="D132" s="13" t="s">
        <v>377</v>
      </c>
      <c r="E132" s="14"/>
      <c r="F132" s="87"/>
      <c r="G132" s="72"/>
    </row>
    <row r="133" spans="1:7" ht="17.25" customHeight="1">
      <c r="A133" s="12"/>
      <c r="B133" s="202" t="s">
        <v>287</v>
      </c>
      <c r="C133" s="196"/>
      <c r="D133" s="13" t="s">
        <v>274</v>
      </c>
      <c r="E133" s="14"/>
      <c r="F133" s="87"/>
      <c r="G133" s="72"/>
    </row>
    <row r="134" spans="1:7" ht="17.25" customHeight="1">
      <c r="A134" s="12"/>
      <c r="B134" s="202" t="s">
        <v>202</v>
      </c>
      <c r="C134" s="196"/>
      <c r="D134" s="13" t="s">
        <v>16</v>
      </c>
      <c r="E134" s="14"/>
      <c r="F134" s="87"/>
      <c r="G134" s="72"/>
    </row>
    <row r="135" spans="1:7" ht="17.25" customHeight="1">
      <c r="A135" s="12"/>
      <c r="B135" s="196" t="s">
        <v>378</v>
      </c>
      <c r="C135" s="197"/>
      <c r="D135" s="15" t="s">
        <v>197</v>
      </c>
      <c r="E135" s="16"/>
      <c r="F135" s="88"/>
      <c r="G135" s="73"/>
    </row>
    <row r="136" spans="1:7" ht="17.25" customHeight="1">
      <c r="A136" s="12"/>
      <c r="B136" s="196" t="s">
        <v>327</v>
      </c>
      <c r="C136" s="197"/>
      <c r="D136" s="15">
        <v>72</v>
      </c>
      <c r="E136" s="16"/>
      <c r="F136" s="88"/>
      <c r="G136" s="73"/>
    </row>
    <row r="137" spans="1:7" ht="17.25" customHeight="1">
      <c r="A137" s="12"/>
      <c r="B137" s="201" t="s">
        <v>229</v>
      </c>
      <c r="C137" s="196"/>
      <c r="D137" s="15" t="s">
        <v>54</v>
      </c>
      <c r="E137" s="16"/>
      <c r="F137" s="88"/>
      <c r="G137" s="73"/>
    </row>
    <row r="138" spans="1:7" ht="17.25" customHeight="1">
      <c r="A138" s="12"/>
      <c r="B138" s="196" t="s">
        <v>395</v>
      </c>
      <c r="C138" s="197"/>
      <c r="D138" s="17" t="s">
        <v>270</v>
      </c>
      <c r="E138" s="16"/>
      <c r="F138" s="88"/>
      <c r="G138" s="73"/>
    </row>
    <row r="139" spans="1:7" ht="17.25" customHeight="1">
      <c r="A139" s="12"/>
      <c r="B139" s="196" t="s">
        <v>21</v>
      </c>
      <c r="C139" s="197"/>
      <c r="D139" s="18">
        <v>1500</v>
      </c>
      <c r="E139" s="19"/>
      <c r="F139" s="88"/>
      <c r="G139" s="73"/>
    </row>
    <row r="140" spans="1:7" ht="17.25" customHeight="1">
      <c r="A140" s="12"/>
      <c r="B140" s="196" t="s">
        <v>147</v>
      </c>
      <c r="C140" s="197"/>
      <c r="D140" s="15">
        <v>0</v>
      </c>
      <c r="E140" s="16"/>
      <c r="F140" s="88"/>
      <c r="G140" s="73"/>
    </row>
    <row r="141" spans="1:7" s="118" customFormat="1" ht="20.25" customHeight="1">
      <c r="A141" s="22"/>
      <c r="B141" s="196" t="s">
        <v>336</v>
      </c>
      <c r="C141" s="197"/>
      <c r="D141" s="15">
        <v>0</v>
      </c>
      <c r="E141" s="16"/>
      <c r="F141" s="88"/>
      <c r="G141" s="73"/>
    </row>
    <row r="142" spans="1:7" ht="18" customHeight="1">
      <c r="A142" s="12"/>
      <c r="B142" s="198" t="s">
        <v>426</v>
      </c>
      <c r="C142" s="199"/>
      <c r="D142" s="20">
        <v>0</v>
      </c>
      <c r="E142" s="21"/>
      <c r="F142" s="89"/>
      <c r="G142" s="74"/>
    </row>
    <row r="143" spans="1:10" s="118" customFormat="1" ht="33.75" customHeight="1">
      <c r="A143" s="22"/>
      <c r="B143" s="200" t="s">
        <v>33</v>
      </c>
      <c r="C143" s="200"/>
      <c r="D143" s="23" t="s">
        <v>3</v>
      </c>
      <c r="E143" s="24" t="s">
        <v>335</v>
      </c>
      <c r="F143" s="25" t="s">
        <v>315</v>
      </c>
      <c r="G143" s="26" t="s">
        <v>38</v>
      </c>
      <c r="J143" s="119"/>
    </row>
    <row r="144" spans="1:7" ht="18" customHeight="1">
      <c r="A144" s="12"/>
      <c r="B144" s="27" t="s">
        <v>94</v>
      </c>
      <c r="C144" s="28"/>
      <c r="D144" s="28"/>
      <c r="E144" s="28"/>
      <c r="F144" s="94"/>
      <c r="G144" s="75"/>
    </row>
    <row r="145" spans="1:7" ht="18" customHeight="1">
      <c r="A145" s="12"/>
      <c r="B145" s="201" t="s">
        <v>121</v>
      </c>
      <c r="C145" s="196"/>
      <c r="D145" s="29" t="s">
        <v>163</v>
      </c>
      <c r="E145" s="30">
        <v>1</v>
      </c>
      <c r="F145" s="95"/>
      <c r="G145" s="76">
        <f>E145*F145</f>
        <v>0</v>
      </c>
    </row>
    <row r="146" spans="1:7" ht="18" customHeight="1">
      <c r="A146" s="12"/>
      <c r="B146" s="31" t="s">
        <v>342</v>
      </c>
      <c r="C146" s="31"/>
      <c r="D146" s="32"/>
      <c r="E146" s="33"/>
      <c r="F146" s="132"/>
      <c r="G146" s="77"/>
    </row>
    <row r="147" spans="1:7" ht="26.25" customHeight="1">
      <c r="A147" s="12"/>
      <c r="B147" s="195" t="s">
        <v>111</v>
      </c>
      <c r="C147" s="185"/>
      <c r="D147" s="36" t="s">
        <v>163</v>
      </c>
      <c r="E147" s="37">
        <v>1</v>
      </c>
      <c r="F147" s="95"/>
      <c r="G147" s="76">
        <f>E147*F147</f>
        <v>0</v>
      </c>
    </row>
    <row r="148" spans="1:7" ht="17.25" customHeight="1">
      <c r="A148" s="12"/>
      <c r="B148" s="195" t="s">
        <v>411</v>
      </c>
      <c r="C148" s="185"/>
      <c r="D148" s="36" t="s">
        <v>163</v>
      </c>
      <c r="E148" s="37">
        <v>1</v>
      </c>
      <c r="F148" s="95"/>
      <c r="G148" s="76">
        <f>E148*F148</f>
        <v>0</v>
      </c>
    </row>
    <row r="149" spans="1:7" ht="18" customHeight="1">
      <c r="A149" s="12"/>
      <c r="B149" s="189" t="s">
        <v>13</v>
      </c>
      <c r="C149" s="190"/>
      <c r="D149" s="36" t="s">
        <v>163</v>
      </c>
      <c r="E149" s="37">
        <v>1</v>
      </c>
      <c r="F149" s="95"/>
      <c r="G149" s="76">
        <f>E149*F149</f>
        <v>0</v>
      </c>
    </row>
    <row r="150" spans="1:7" ht="26.25" customHeight="1">
      <c r="A150" s="50"/>
      <c r="B150" s="184" t="s">
        <v>516</v>
      </c>
      <c r="C150" s="185"/>
      <c r="D150" s="36" t="s">
        <v>163</v>
      </c>
      <c r="E150" s="37">
        <v>1</v>
      </c>
      <c r="F150" s="95"/>
      <c r="G150" s="76">
        <f>E150*F150</f>
        <v>0</v>
      </c>
    </row>
    <row r="151" spans="1:9" ht="21.75" customHeight="1">
      <c r="A151" s="51"/>
      <c r="B151" s="52"/>
      <c r="C151" s="52"/>
      <c r="D151" s="51"/>
      <c r="E151" s="186" t="s">
        <v>320</v>
      </c>
      <c r="F151" s="186"/>
      <c r="G151" s="78">
        <f>SUM(G145:G150)</f>
        <v>0</v>
      </c>
      <c r="I151" s="120"/>
    </row>
    <row r="152" spans="1:10" s="117" customFormat="1" ht="21.75" customHeight="1">
      <c r="A152" s="41"/>
      <c r="B152" s="42"/>
      <c r="C152" s="42"/>
      <c r="D152" s="41"/>
      <c r="E152" s="216" t="s">
        <v>547</v>
      </c>
      <c r="F152" s="216"/>
      <c r="G152" s="79">
        <f>G151</f>
        <v>0</v>
      </c>
      <c r="I152" s="121"/>
      <c r="J152" s="2"/>
    </row>
    <row r="155" spans="1:7" ht="30.75" customHeight="1">
      <c r="A155" s="4" t="s">
        <v>76</v>
      </c>
      <c r="B155" s="5"/>
      <c r="C155" s="6"/>
      <c r="D155" s="203" t="s">
        <v>196</v>
      </c>
      <c r="E155" s="203"/>
      <c r="F155" s="86"/>
      <c r="G155" s="71"/>
    </row>
    <row r="156" spans="1:7" ht="18.75">
      <c r="A156" s="7">
        <v>7</v>
      </c>
      <c r="B156" s="8" t="s">
        <v>45</v>
      </c>
      <c r="C156" s="9" t="s">
        <v>289</v>
      </c>
      <c r="D156" s="10"/>
      <c r="E156" s="11"/>
      <c r="F156" s="86"/>
      <c r="G156" s="71"/>
    </row>
    <row r="157" spans="1:7" ht="17.25" customHeight="1">
      <c r="A157" s="66"/>
      <c r="B157" s="204" t="s">
        <v>91</v>
      </c>
      <c r="C157" s="205"/>
      <c r="D157" s="13" t="s">
        <v>377</v>
      </c>
      <c r="E157" s="14"/>
      <c r="F157" s="87"/>
      <c r="G157" s="72"/>
    </row>
    <row r="158" spans="1:7" ht="17.25" customHeight="1">
      <c r="A158" s="12"/>
      <c r="B158" s="202" t="s">
        <v>287</v>
      </c>
      <c r="C158" s="196"/>
      <c r="D158" s="13" t="s">
        <v>274</v>
      </c>
      <c r="E158" s="14"/>
      <c r="F158" s="87"/>
      <c r="G158" s="72"/>
    </row>
    <row r="159" spans="1:7" ht="17.25" customHeight="1">
      <c r="A159" s="12"/>
      <c r="B159" s="202" t="s">
        <v>202</v>
      </c>
      <c r="C159" s="196"/>
      <c r="D159" s="13" t="s">
        <v>16</v>
      </c>
      <c r="E159" s="14"/>
      <c r="F159" s="87"/>
      <c r="G159" s="72"/>
    </row>
    <row r="160" spans="1:7" ht="17.25" customHeight="1">
      <c r="A160" s="12"/>
      <c r="B160" s="196" t="s">
        <v>378</v>
      </c>
      <c r="C160" s="197"/>
      <c r="D160" s="15" t="s">
        <v>197</v>
      </c>
      <c r="E160" s="16"/>
      <c r="F160" s="88"/>
      <c r="G160" s="73"/>
    </row>
    <row r="161" spans="1:7" ht="17.25" customHeight="1">
      <c r="A161" s="12"/>
      <c r="B161" s="196" t="s">
        <v>327</v>
      </c>
      <c r="C161" s="197"/>
      <c r="D161" s="15">
        <v>73</v>
      </c>
      <c r="E161" s="16"/>
      <c r="F161" s="88"/>
      <c r="G161" s="73"/>
    </row>
    <row r="162" spans="1:7" ht="17.25" customHeight="1">
      <c r="A162" s="12"/>
      <c r="B162" s="201" t="s">
        <v>229</v>
      </c>
      <c r="C162" s="196"/>
      <c r="D162" s="15" t="s">
        <v>54</v>
      </c>
      <c r="E162" s="16"/>
      <c r="F162" s="88"/>
      <c r="G162" s="73"/>
    </row>
    <row r="163" spans="1:7" ht="17.25" customHeight="1">
      <c r="A163" s="12"/>
      <c r="B163" s="196" t="s">
        <v>395</v>
      </c>
      <c r="C163" s="197"/>
      <c r="D163" s="17" t="s">
        <v>180</v>
      </c>
      <c r="E163" s="16"/>
      <c r="F163" s="88"/>
      <c r="G163" s="73"/>
    </row>
    <row r="164" spans="1:7" ht="17.25" customHeight="1">
      <c r="A164" s="12"/>
      <c r="B164" s="196" t="s">
        <v>21</v>
      </c>
      <c r="C164" s="197"/>
      <c r="D164" s="18">
        <v>1500</v>
      </c>
      <c r="E164" s="19"/>
      <c r="F164" s="88"/>
      <c r="G164" s="73"/>
    </row>
    <row r="165" spans="1:7" ht="17.25" customHeight="1">
      <c r="A165" s="12"/>
      <c r="B165" s="196" t="s">
        <v>147</v>
      </c>
      <c r="C165" s="197"/>
      <c r="D165" s="15">
        <v>0</v>
      </c>
      <c r="E165" s="16"/>
      <c r="F165" s="88"/>
      <c r="G165" s="73"/>
    </row>
    <row r="166" spans="1:7" s="118" customFormat="1" ht="20.25" customHeight="1">
      <c r="A166" s="22"/>
      <c r="B166" s="196" t="s">
        <v>336</v>
      </c>
      <c r="C166" s="197"/>
      <c r="D166" s="15">
        <v>0</v>
      </c>
      <c r="E166" s="16"/>
      <c r="F166" s="88"/>
      <c r="G166" s="73"/>
    </row>
    <row r="167" spans="1:7" ht="18" customHeight="1">
      <c r="A167" s="12"/>
      <c r="B167" s="198" t="s">
        <v>426</v>
      </c>
      <c r="C167" s="199"/>
      <c r="D167" s="20">
        <v>0</v>
      </c>
      <c r="E167" s="21"/>
      <c r="F167" s="89"/>
      <c r="G167" s="74"/>
    </row>
    <row r="168" spans="1:10" s="118" customFormat="1" ht="33.75" customHeight="1">
      <c r="A168" s="22"/>
      <c r="B168" s="200" t="s">
        <v>33</v>
      </c>
      <c r="C168" s="200"/>
      <c r="D168" s="23" t="s">
        <v>3</v>
      </c>
      <c r="E168" s="24" t="s">
        <v>335</v>
      </c>
      <c r="F168" s="25" t="s">
        <v>315</v>
      </c>
      <c r="G168" s="26" t="s">
        <v>38</v>
      </c>
      <c r="J168" s="119"/>
    </row>
    <row r="169" spans="1:7" ht="18" customHeight="1">
      <c r="A169" s="12"/>
      <c r="B169" s="27" t="s">
        <v>94</v>
      </c>
      <c r="C169" s="28"/>
      <c r="D169" s="28"/>
      <c r="E169" s="28"/>
      <c r="F169" s="94"/>
      <c r="G169" s="75"/>
    </row>
    <row r="170" spans="1:7" ht="18" customHeight="1">
      <c r="A170" s="12"/>
      <c r="B170" s="201" t="s">
        <v>121</v>
      </c>
      <c r="C170" s="196"/>
      <c r="D170" s="29" t="s">
        <v>163</v>
      </c>
      <c r="E170" s="30">
        <v>1</v>
      </c>
      <c r="F170" s="95"/>
      <c r="G170" s="76">
        <f>E170*F170</f>
        <v>0</v>
      </c>
    </row>
    <row r="171" spans="1:7" ht="18" customHeight="1">
      <c r="A171" s="12"/>
      <c r="B171" s="31" t="s">
        <v>42</v>
      </c>
      <c r="C171" s="31"/>
      <c r="D171" s="32"/>
      <c r="E171" s="33"/>
      <c r="F171" s="132"/>
      <c r="G171" s="77"/>
    </row>
    <row r="172" spans="1:7" ht="26.25" customHeight="1">
      <c r="A172" s="12"/>
      <c r="B172" s="195" t="s">
        <v>111</v>
      </c>
      <c r="C172" s="185"/>
      <c r="D172" s="36" t="s">
        <v>163</v>
      </c>
      <c r="E172" s="37">
        <v>1</v>
      </c>
      <c r="F172" s="95"/>
      <c r="G172" s="76">
        <f>E172*F172</f>
        <v>0</v>
      </c>
    </row>
    <row r="173" spans="1:7" ht="17.25" customHeight="1">
      <c r="A173" s="12"/>
      <c r="B173" s="195" t="s">
        <v>411</v>
      </c>
      <c r="C173" s="185"/>
      <c r="D173" s="36" t="s">
        <v>163</v>
      </c>
      <c r="E173" s="37">
        <v>1</v>
      </c>
      <c r="F173" s="95"/>
      <c r="G173" s="76">
        <f>E173*F173</f>
        <v>0</v>
      </c>
    </row>
    <row r="174" spans="1:7" ht="18" customHeight="1">
      <c r="A174" s="12"/>
      <c r="B174" s="189" t="s">
        <v>13</v>
      </c>
      <c r="C174" s="190"/>
      <c r="D174" s="36" t="s">
        <v>163</v>
      </c>
      <c r="E174" s="37">
        <v>1</v>
      </c>
      <c r="F174" s="95"/>
      <c r="G174" s="76">
        <f>E174*F174</f>
        <v>0</v>
      </c>
    </row>
    <row r="175" spans="1:7" ht="26.25" customHeight="1">
      <c r="A175" s="50"/>
      <c r="B175" s="184" t="s">
        <v>516</v>
      </c>
      <c r="C175" s="185"/>
      <c r="D175" s="36" t="s">
        <v>163</v>
      </c>
      <c r="E175" s="37">
        <v>1</v>
      </c>
      <c r="F175" s="95"/>
      <c r="G175" s="76">
        <f>E175*F175</f>
        <v>0</v>
      </c>
    </row>
    <row r="176" spans="1:7" ht="21.75" customHeight="1">
      <c r="A176" s="51"/>
      <c r="B176" s="52"/>
      <c r="C176" s="52"/>
      <c r="D176" s="51"/>
      <c r="E176" s="186" t="s">
        <v>320</v>
      </c>
      <c r="F176" s="186"/>
      <c r="G176" s="78">
        <f>SUM(G170:G175)</f>
        <v>0</v>
      </c>
    </row>
    <row r="177" spans="1:9" s="117" customFormat="1" ht="21.75" customHeight="1">
      <c r="A177" s="41"/>
      <c r="B177" s="42"/>
      <c r="C177" s="42"/>
      <c r="D177" s="41"/>
      <c r="E177" s="216" t="s">
        <v>547</v>
      </c>
      <c r="F177" s="216"/>
      <c r="G177" s="79">
        <f>G176</f>
        <v>0</v>
      </c>
      <c r="I177" s="2"/>
    </row>
    <row r="180" spans="1:7" ht="30.75" customHeight="1">
      <c r="A180" s="4" t="s">
        <v>76</v>
      </c>
      <c r="B180" s="5"/>
      <c r="C180" s="6"/>
      <c r="D180" s="203" t="s">
        <v>196</v>
      </c>
      <c r="E180" s="203"/>
      <c r="F180" s="86"/>
      <c r="G180" s="71"/>
    </row>
    <row r="181" spans="1:7" ht="18.75">
      <c r="A181" s="7">
        <v>8</v>
      </c>
      <c r="B181" s="8" t="s">
        <v>45</v>
      </c>
      <c r="C181" s="9" t="s">
        <v>339</v>
      </c>
      <c r="D181" s="10"/>
      <c r="E181" s="11"/>
      <c r="F181" s="86"/>
      <c r="G181" s="71"/>
    </row>
    <row r="182" spans="1:7" ht="17.25" customHeight="1">
      <c r="A182" s="66"/>
      <c r="B182" s="204" t="s">
        <v>91</v>
      </c>
      <c r="C182" s="205"/>
      <c r="D182" s="13" t="s">
        <v>44</v>
      </c>
      <c r="E182" s="14"/>
      <c r="F182" s="87"/>
      <c r="G182" s="72"/>
    </row>
    <row r="183" spans="1:7" ht="17.25" customHeight="1">
      <c r="A183" s="12"/>
      <c r="B183" s="202" t="s">
        <v>287</v>
      </c>
      <c r="C183" s="196"/>
      <c r="D183" s="13" t="s">
        <v>346</v>
      </c>
      <c r="E183" s="14"/>
      <c r="F183" s="87"/>
      <c r="G183" s="72"/>
    </row>
    <row r="184" spans="1:7" ht="17.25" customHeight="1">
      <c r="A184" s="12"/>
      <c r="B184" s="202" t="s">
        <v>202</v>
      </c>
      <c r="C184" s="196"/>
      <c r="D184" s="13" t="s">
        <v>137</v>
      </c>
      <c r="E184" s="14"/>
      <c r="F184" s="87"/>
      <c r="G184" s="72"/>
    </row>
    <row r="185" spans="1:7" ht="17.25" customHeight="1">
      <c r="A185" s="12"/>
      <c r="B185" s="196" t="s">
        <v>378</v>
      </c>
      <c r="C185" s="197"/>
      <c r="D185" s="15" t="s">
        <v>362</v>
      </c>
      <c r="E185" s="16"/>
      <c r="F185" s="88"/>
      <c r="G185" s="73"/>
    </row>
    <row r="186" spans="1:7" ht="17.25" customHeight="1">
      <c r="A186" s="12"/>
      <c r="B186" s="196" t="s">
        <v>327</v>
      </c>
      <c r="C186" s="197"/>
      <c r="D186" s="15" t="s">
        <v>32</v>
      </c>
      <c r="E186" s="16"/>
      <c r="F186" s="88"/>
      <c r="G186" s="73"/>
    </row>
    <row r="187" spans="1:7" ht="17.25" customHeight="1">
      <c r="A187" s="12"/>
      <c r="B187" s="201" t="s">
        <v>229</v>
      </c>
      <c r="C187" s="196"/>
      <c r="D187" s="15"/>
      <c r="E187" s="16"/>
      <c r="F187" s="88"/>
      <c r="G187" s="73"/>
    </row>
    <row r="188" spans="1:7" ht="17.25" customHeight="1">
      <c r="A188" s="12"/>
      <c r="B188" s="196" t="s">
        <v>395</v>
      </c>
      <c r="C188" s="197"/>
      <c r="D188" s="17" t="s">
        <v>8</v>
      </c>
      <c r="E188" s="16"/>
      <c r="F188" s="88"/>
      <c r="G188" s="73"/>
    </row>
    <row r="189" spans="1:7" ht="17.25" customHeight="1">
      <c r="A189" s="12"/>
      <c r="B189" s="196" t="s">
        <v>21</v>
      </c>
      <c r="C189" s="197"/>
      <c r="D189" s="18">
        <v>750</v>
      </c>
      <c r="E189" s="19"/>
      <c r="F189" s="88"/>
      <c r="G189" s="73"/>
    </row>
    <row r="190" spans="1:7" ht="17.25" customHeight="1">
      <c r="A190" s="12"/>
      <c r="B190" s="196" t="s">
        <v>147</v>
      </c>
      <c r="C190" s="197"/>
      <c r="D190" s="15">
        <v>0</v>
      </c>
      <c r="E190" s="16"/>
      <c r="F190" s="88"/>
      <c r="G190" s="73"/>
    </row>
    <row r="191" spans="1:7" s="118" customFormat="1" ht="20.25" customHeight="1">
      <c r="A191" s="22"/>
      <c r="B191" s="196" t="s">
        <v>336</v>
      </c>
      <c r="C191" s="197"/>
      <c r="D191" s="15">
        <v>0</v>
      </c>
      <c r="E191" s="16"/>
      <c r="F191" s="88"/>
      <c r="G191" s="73"/>
    </row>
    <row r="192" spans="1:7" ht="18" customHeight="1">
      <c r="A192" s="12"/>
      <c r="B192" s="198" t="s">
        <v>426</v>
      </c>
      <c r="C192" s="199"/>
      <c r="D192" s="20">
        <v>0</v>
      </c>
      <c r="E192" s="21"/>
      <c r="F192" s="89"/>
      <c r="G192" s="74"/>
    </row>
    <row r="193" spans="1:10" s="118" customFormat="1" ht="33.75" customHeight="1">
      <c r="A193" s="22"/>
      <c r="B193" s="200" t="s">
        <v>33</v>
      </c>
      <c r="C193" s="200"/>
      <c r="D193" s="23" t="s">
        <v>3</v>
      </c>
      <c r="E193" s="24" t="s">
        <v>335</v>
      </c>
      <c r="F193" s="25" t="s">
        <v>315</v>
      </c>
      <c r="G193" s="26" t="s">
        <v>38</v>
      </c>
      <c r="J193" s="119"/>
    </row>
    <row r="194" spans="1:7" ht="18" customHeight="1">
      <c r="A194" s="12"/>
      <c r="B194" s="27" t="s">
        <v>94</v>
      </c>
      <c r="C194" s="28"/>
      <c r="D194" s="28"/>
      <c r="E194" s="28"/>
      <c r="F194" s="94"/>
      <c r="G194" s="75"/>
    </row>
    <row r="195" spans="1:7" ht="18" customHeight="1">
      <c r="A195" s="12"/>
      <c r="B195" s="201" t="s">
        <v>44</v>
      </c>
      <c r="C195" s="196"/>
      <c r="D195" s="29" t="s">
        <v>163</v>
      </c>
      <c r="E195" s="30">
        <v>1</v>
      </c>
      <c r="F195" s="95"/>
      <c r="G195" s="76">
        <f>E195*F195</f>
        <v>0</v>
      </c>
    </row>
    <row r="196" spans="1:7" ht="18" customHeight="1">
      <c r="A196" s="12"/>
      <c r="B196" s="31" t="s">
        <v>42</v>
      </c>
      <c r="C196" s="31"/>
      <c r="D196" s="32"/>
      <c r="E196" s="33"/>
      <c r="F196" s="132"/>
      <c r="G196" s="77"/>
    </row>
    <row r="197" spans="1:7" ht="26.25" customHeight="1">
      <c r="A197" s="12"/>
      <c r="B197" s="195" t="s">
        <v>111</v>
      </c>
      <c r="C197" s="185"/>
      <c r="D197" s="36" t="s">
        <v>163</v>
      </c>
      <c r="E197" s="37">
        <v>1</v>
      </c>
      <c r="F197" s="95"/>
      <c r="G197" s="76">
        <f>E197*F197</f>
        <v>0</v>
      </c>
    </row>
    <row r="198" spans="1:7" ht="17.25" customHeight="1">
      <c r="A198" s="12"/>
      <c r="B198" s="195" t="s">
        <v>411</v>
      </c>
      <c r="C198" s="185"/>
      <c r="D198" s="36" t="s">
        <v>163</v>
      </c>
      <c r="E198" s="37">
        <v>1</v>
      </c>
      <c r="F198" s="95"/>
      <c r="G198" s="76">
        <f>E198*F198</f>
        <v>0</v>
      </c>
    </row>
    <row r="199" spans="1:7" ht="18" customHeight="1">
      <c r="A199" s="12"/>
      <c r="B199" s="189" t="s">
        <v>13</v>
      </c>
      <c r="C199" s="190"/>
      <c r="D199" s="36" t="s">
        <v>163</v>
      </c>
      <c r="E199" s="37">
        <v>1</v>
      </c>
      <c r="F199" s="95"/>
      <c r="G199" s="76">
        <f>E199*F199</f>
        <v>0</v>
      </c>
    </row>
    <row r="200" spans="1:7" ht="26.25" customHeight="1">
      <c r="A200" s="50"/>
      <c r="B200" s="184" t="s">
        <v>516</v>
      </c>
      <c r="C200" s="185"/>
      <c r="D200" s="36" t="s">
        <v>163</v>
      </c>
      <c r="E200" s="37">
        <v>1</v>
      </c>
      <c r="F200" s="95"/>
      <c r="G200" s="76">
        <f>E200*F200</f>
        <v>0</v>
      </c>
    </row>
    <row r="201" spans="1:9" ht="21.75" customHeight="1">
      <c r="A201" s="51"/>
      <c r="B201" s="52"/>
      <c r="C201" s="52"/>
      <c r="D201" s="51"/>
      <c r="E201" s="186" t="s">
        <v>320</v>
      </c>
      <c r="F201" s="186"/>
      <c r="G201" s="78">
        <f>SUM(G195:G200)</f>
        <v>0</v>
      </c>
      <c r="I201" s="120"/>
    </row>
    <row r="202" spans="1:9" s="117" customFormat="1" ht="21.75" customHeight="1">
      <c r="A202" s="41"/>
      <c r="B202" s="42"/>
      <c r="C202" s="42"/>
      <c r="D202" s="41"/>
      <c r="E202" s="216" t="s">
        <v>547</v>
      </c>
      <c r="F202" s="216"/>
      <c r="G202" s="79">
        <f>G201</f>
        <v>0</v>
      </c>
      <c r="I202" s="121"/>
    </row>
    <row r="205" spans="1:7" ht="30.75" customHeight="1">
      <c r="A205" s="4" t="s">
        <v>76</v>
      </c>
      <c r="B205" s="5"/>
      <c r="C205" s="6"/>
      <c r="D205" s="203" t="s">
        <v>196</v>
      </c>
      <c r="E205" s="203"/>
      <c r="F205" s="86"/>
      <c r="G205" s="71"/>
    </row>
    <row r="206" spans="1:7" ht="18.75">
      <c r="A206" s="7">
        <v>9</v>
      </c>
      <c r="B206" s="8" t="s">
        <v>45</v>
      </c>
      <c r="C206" s="9" t="s">
        <v>436</v>
      </c>
      <c r="D206" s="10"/>
      <c r="E206" s="11"/>
      <c r="F206" s="86"/>
      <c r="G206" s="71"/>
    </row>
    <row r="207" spans="1:7" ht="17.25" customHeight="1">
      <c r="A207" s="66"/>
      <c r="B207" s="204" t="s">
        <v>91</v>
      </c>
      <c r="C207" s="205"/>
      <c r="D207" s="13" t="s">
        <v>377</v>
      </c>
      <c r="E207" s="14"/>
      <c r="F207" s="87"/>
      <c r="G207" s="72"/>
    </row>
    <row r="208" spans="1:7" ht="17.25" customHeight="1">
      <c r="A208" s="12"/>
      <c r="B208" s="202" t="s">
        <v>287</v>
      </c>
      <c r="C208" s="196"/>
      <c r="D208" s="13" t="s">
        <v>274</v>
      </c>
      <c r="E208" s="14"/>
      <c r="F208" s="87"/>
      <c r="G208" s="72"/>
    </row>
    <row r="209" spans="1:7" ht="17.25" customHeight="1">
      <c r="A209" s="12"/>
      <c r="B209" s="202" t="s">
        <v>202</v>
      </c>
      <c r="C209" s="196"/>
      <c r="D209" s="13" t="s">
        <v>16</v>
      </c>
      <c r="E209" s="14"/>
      <c r="F209" s="87"/>
      <c r="G209" s="72"/>
    </row>
    <row r="210" spans="1:7" ht="17.25" customHeight="1">
      <c r="A210" s="12"/>
      <c r="B210" s="196" t="s">
        <v>378</v>
      </c>
      <c r="C210" s="197"/>
      <c r="D210" s="15" t="s">
        <v>197</v>
      </c>
      <c r="E210" s="16"/>
      <c r="F210" s="88"/>
      <c r="G210" s="73"/>
    </row>
    <row r="211" spans="1:7" ht="17.25" customHeight="1">
      <c r="A211" s="12"/>
      <c r="B211" s="196" t="s">
        <v>327</v>
      </c>
      <c r="C211" s="197"/>
      <c r="D211" s="15" t="s">
        <v>437</v>
      </c>
      <c r="E211" s="16"/>
      <c r="F211" s="88"/>
      <c r="G211" s="73"/>
    </row>
    <row r="212" spans="1:7" ht="17.25" customHeight="1">
      <c r="A212" s="12"/>
      <c r="B212" s="201" t="s">
        <v>229</v>
      </c>
      <c r="C212" s="196"/>
      <c r="D212" s="15" t="s">
        <v>54</v>
      </c>
      <c r="E212" s="16"/>
      <c r="F212" s="88"/>
      <c r="G212" s="73"/>
    </row>
    <row r="213" spans="1:7" ht="17.25" customHeight="1">
      <c r="A213" s="12"/>
      <c r="B213" s="196" t="s">
        <v>395</v>
      </c>
      <c r="C213" s="197"/>
      <c r="D213" s="17" t="s">
        <v>438</v>
      </c>
      <c r="E213" s="16"/>
      <c r="F213" s="88"/>
      <c r="G213" s="73"/>
    </row>
    <row r="214" spans="1:7" ht="17.25" customHeight="1">
      <c r="A214" s="12"/>
      <c r="B214" s="196" t="s">
        <v>21</v>
      </c>
      <c r="C214" s="197"/>
      <c r="D214" s="18">
        <v>1500</v>
      </c>
      <c r="E214" s="19"/>
      <c r="F214" s="88"/>
      <c r="G214" s="73"/>
    </row>
    <row r="215" spans="1:7" ht="17.25" customHeight="1">
      <c r="A215" s="12"/>
      <c r="B215" s="196" t="s">
        <v>147</v>
      </c>
      <c r="C215" s="197"/>
      <c r="D215" s="15">
        <v>0</v>
      </c>
      <c r="E215" s="16"/>
      <c r="F215" s="88"/>
      <c r="G215" s="73"/>
    </row>
    <row r="216" spans="1:7" s="118" customFormat="1" ht="20.25" customHeight="1">
      <c r="A216" s="22"/>
      <c r="B216" s="196" t="s">
        <v>336</v>
      </c>
      <c r="C216" s="197"/>
      <c r="D216" s="15">
        <v>0</v>
      </c>
      <c r="E216" s="16"/>
      <c r="F216" s="88"/>
      <c r="G216" s="73"/>
    </row>
    <row r="217" spans="1:7" ht="18" customHeight="1">
      <c r="A217" s="12"/>
      <c r="B217" s="198" t="s">
        <v>426</v>
      </c>
      <c r="C217" s="199"/>
      <c r="D217" s="20">
        <v>0</v>
      </c>
      <c r="E217" s="21"/>
      <c r="F217" s="89"/>
      <c r="G217" s="74"/>
    </row>
    <row r="218" spans="1:10" s="118" customFormat="1" ht="33.75" customHeight="1">
      <c r="A218" s="22"/>
      <c r="B218" s="200" t="s">
        <v>33</v>
      </c>
      <c r="C218" s="200"/>
      <c r="D218" s="23" t="s">
        <v>3</v>
      </c>
      <c r="E218" s="24" t="s">
        <v>335</v>
      </c>
      <c r="F218" s="25" t="s">
        <v>315</v>
      </c>
      <c r="G218" s="26" t="s">
        <v>38</v>
      </c>
      <c r="J218" s="119"/>
    </row>
    <row r="219" spans="1:7" ht="18" customHeight="1">
      <c r="A219" s="12"/>
      <c r="B219" s="27" t="s">
        <v>94</v>
      </c>
      <c r="C219" s="28"/>
      <c r="D219" s="28"/>
      <c r="E219" s="28"/>
      <c r="F219" s="94"/>
      <c r="G219" s="75"/>
    </row>
    <row r="220" spans="1:9" ht="18" customHeight="1">
      <c r="A220" s="12"/>
      <c r="B220" s="201" t="s">
        <v>121</v>
      </c>
      <c r="C220" s="196"/>
      <c r="D220" s="29" t="s">
        <v>163</v>
      </c>
      <c r="E220" s="30">
        <v>1</v>
      </c>
      <c r="F220" s="95"/>
      <c r="G220" s="76">
        <f>E220*F220</f>
        <v>0</v>
      </c>
      <c r="I220" s="120"/>
    </row>
    <row r="221" spans="1:7" ht="18" customHeight="1">
      <c r="A221" s="12"/>
      <c r="B221" s="31" t="s">
        <v>42</v>
      </c>
      <c r="C221" s="31"/>
      <c r="D221" s="32"/>
      <c r="E221" s="33"/>
      <c r="F221" s="132"/>
      <c r="G221" s="77"/>
    </row>
    <row r="222" spans="1:9" ht="26.25" customHeight="1">
      <c r="A222" s="12"/>
      <c r="B222" s="195" t="s">
        <v>111</v>
      </c>
      <c r="C222" s="185"/>
      <c r="D222" s="36" t="s">
        <v>163</v>
      </c>
      <c r="E222" s="37">
        <v>1</v>
      </c>
      <c r="F222" s="95"/>
      <c r="G222" s="76">
        <f>E222*F222</f>
        <v>0</v>
      </c>
      <c r="I222" s="120"/>
    </row>
    <row r="223" spans="1:7" ht="17.25" customHeight="1">
      <c r="A223" s="12"/>
      <c r="B223" s="195" t="s">
        <v>411</v>
      </c>
      <c r="C223" s="185"/>
      <c r="D223" s="36" t="s">
        <v>163</v>
      </c>
      <c r="E223" s="37">
        <v>1</v>
      </c>
      <c r="F223" s="95"/>
      <c r="G223" s="76">
        <f>E223*F223</f>
        <v>0</v>
      </c>
    </row>
    <row r="224" spans="1:7" ht="18" customHeight="1">
      <c r="A224" s="12"/>
      <c r="B224" s="189" t="s">
        <v>13</v>
      </c>
      <c r="C224" s="190"/>
      <c r="D224" s="36" t="s">
        <v>163</v>
      </c>
      <c r="E224" s="37">
        <v>1</v>
      </c>
      <c r="F224" s="95"/>
      <c r="G224" s="76">
        <f>E224*F224</f>
        <v>0</v>
      </c>
    </row>
    <row r="225" spans="1:9" ht="26.25" customHeight="1">
      <c r="A225" s="50"/>
      <c r="B225" s="184" t="s">
        <v>516</v>
      </c>
      <c r="C225" s="185"/>
      <c r="D225" s="36" t="s">
        <v>163</v>
      </c>
      <c r="E225" s="37">
        <v>1</v>
      </c>
      <c r="F225" s="95"/>
      <c r="G225" s="76">
        <f>E225*F225</f>
        <v>0</v>
      </c>
      <c r="I225" s="120"/>
    </row>
    <row r="226" spans="1:9" ht="21.75" customHeight="1">
      <c r="A226" s="51"/>
      <c r="B226" s="52"/>
      <c r="C226" s="52"/>
      <c r="D226" s="51"/>
      <c r="E226" s="186" t="s">
        <v>320</v>
      </c>
      <c r="F226" s="186"/>
      <c r="G226" s="78">
        <f>SUM(G220:G225)</f>
        <v>0</v>
      </c>
      <c r="I226" s="120"/>
    </row>
    <row r="227" spans="1:9" s="117" customFormat="1" ht="21.75" customHeight="1">
      <c r="A227" s="41"/>
      <c r="B227" s="42"/>
      <c r="C227" s="42"/>
      <c r="D227" s="41"/>
      <c r="E227" s="216" t="s">
        <v>547</v>
      </c>
      <c r="F227" s="216"/>
      <c r="G227" s="79">
        <f>G226</f>
        <v>0</v>
      </c>
      <c r="I227" s="120"/>
    </row>
    <row r="230" spans="1:7" ht="30.75" customHeight="1">
      <c r="A230" s="4" t="s">
        <v>76</v>
      </c>
      <c r="B230" s="5"/>
      <c r="C230" s="6"/>
      <c r="D230" s="203" t="s">
        <v>196</v>
      </c>
      <c r="E230" s="203"/>
      <c r="F230" s="86"/>
      <c r="G230" s="71"/>
    </row>
    <row r="231" spans="1:7" ht="18.75">
      <c r="A231" s="7">
        <v>10</v>
      </c>
      <c r="B231" s="8" t="s">
        <v>45</v>
      </c>
      <c r="C231" s="9" t="s">
        <v>509</v>
      </c>
      <c r="D231" s="10"/>
      <c r="E231" s="11"/>
      <c r="F231" s="86"/>
      <c r="G231" s="71"/>
    </row>
    <row r="232" spans="1:7" ht="17.25" customHeight="1">
      <c r="A232" s="66"/>
      <c r="B232" s="204" t="s">
        <v>91</v>
      </c>
      <c r="C232" s="205"/>
      <c r="D232" s="13" t="s">
        <v>377</v>
      </c>
      <c r="E232" s="14"/>
      <c r="F232" s="87"/>
      <c r="G232" s="72"/>
    </row>
    <row r="233" spans="1:7" ht="17.25" customHeight="1">
      <c r="A233" s="12"/>
      <c r="B233" s="202" t="s">
        <v>287</v>
      </c>
      <c r="C233" s="196"/>
      <c r="D233" s="13" t="s">
        <v>274</v>
      </c>
      <c r="E233" s="14"/>
      <c r="F233" s="87"/>
      <c r="G233" s="72"/>
    </row>
    <row r="234" spans="1:7" ht="17.25" customHeight="1">
      <c r="A234" s="12"/>
      <c r="B234" s="202" t="s">
        <v>202</v>
      </c>
      <c r="C234" s="196"/>
      <c r="D234" s="13" t="s">
        <v>511</v>
      </c>
      <c r="E234" s="14"/>
      <c r="F234" s="87"/>
      <c r="G234" s="72"/>
    </row>
    <row r="235" spans="1:7" ht="17.25" customHeight="1">
      <c r="A235" s="12"/>
      <c r="B235" s="196" t="s">
        <v>378</v>
      </c>
      <c r="C235" s="197"/>
      <c r="D235" s="15" t="s">
        <v>197</v>
      </c>
      <c r="E235" s="16"/>
      <c r="F235" s="88"/>
      <c r="G235" s="73"/>
    </row>
    <row r="236" spans="1:7" ht="17.25" customHeight="1">
      <c r="A236" s="12"/>
      <c r="B236" s="196" t="s">
        <v>327</v>
      </c>
      <c r="C236" s="197"/>
      <c r="D236" s="15" t="s">
        <v>510</v>
      </c>
      <c r="E236" s="16"/>
      <c r="F236" s="88"/>
      <c r="G236" s="73"/>
    </row>
    <row r="237" spans="1:7" ht="17.25" customHeight="1">
      <c r="A237" s="12"/>
      <c r="B237" s="201" t="s">
        <v>229</v>
      </c>
      <c r="C237" s="196"/>
      <c r="D237" s="15" t="s">
        <v>54</v>
      </c>
      <c r="E237" s="16"/>
      <c r="F237" s="88"/>
      <c r="G237" s="73"/>
    </row>
    <row r="238" spans="1:7" ht="17.25" customHeight="1">
      <c r="A238" s="12"/>
      <c r="B238" s="196" t="s">
        <v>395</v>
      </c>
      <c r="C238" s="197"/>
      <c r="D238" s="17" t="s">
        <v>450</v>
      </c>
      <c r="E238" s="16"/>
      <c r="F238" s="88"/>
      <c r="G238" s="73"/>
    </row>
    <row r="239" spans="1:7" ht="17.25" customHeight="1">
      <c r="A239" s="12"/>
      <c r="B239" s="196" t="s">
        <v>21</v>
      </c>
      <c r="C239" s="197"/>
      <c r="D239" s="18">
        <v>1980</v>
      </c>
      <c r="E239" s="19"/>
      <c r="F239" s="88"/>
      <c r="G239" s="73"/>
    </row>
    <row r="240" spans="1:7" ht="17.25" customHeight="1">
      <c r="A240" s="12"/>
      <c r="B240" s="196" t="s">
        <v>147</v>
      </c>
      <c r="C240" s="197"/>
      <c r="D240" s="15">
        <v>0</v>
      </c>
      <c r="E240" s="16"/>
      <c r="F240" s="88"/>
      <c r="G240" s="73"/>
    </row>
    <row r="241" spans="1:7" s="118" customFormat="1" ht="20.25" customHeight="1">
      <c r="A241" s="22"/>
      <c r="B241" s="196" t="s">
        <v>336</v>
      </c>
      <c r="C241" s="197"/>
      <c r="D241" s="15">
        <v>0</v>
      </c>
      <c r="E241" s="16"/>
      <c r="F241" s="88"/>
      <c r="G241" s="73"/>
    </row>
    <row r="242" spans="1:7" ht="18" customHeight="1">
      <c r="A242" s="12"/>
      <c r="B242" s="198" t="s">
        <v>426</v>
      </c>
      <c r="C242" s="199"/>
      <c r="D242" s="20">
        <v>0</v>
      </c>
      <c r="E242" s="21"/>
      <c r="F242" s="89"/>
      <c r="G242" s="74"/>
    </row>
    <row r="243" spans="1:10" s="118" customFormat="1" ht="33.75" customHeight="1">
      <c r="A243" s="22"/>
      <c r="B243" s="200" t="s">
        <v>33</v>
      </c>
      <c r="C243" s="200"/>
      <c r="D243" s="23" t="s">
        <v>3</v>
      </c>
      <c r="E243" s="24" t="s">
        <v>335</v>
      </c>
      <c r="F243" s="25" t="s">
        <v>315</v>
      </c>
      <c r="G243" s="26" t="s">
        <v>38</v>
      </c>
      <c r="J243" s="119"/>
    </row>
    <row r="244" spans="1:7" ht="18" customHeight="1">
      <c r="A244" s="12"/>
      <c r="B244" s="27" t="s">
        <v>94</v>
      </c>
      <c r="C244" s="28"/>
      <c r="D244" s="28"/>
      <c r="E244" s="28"/>
      <c r="F244" s="94"/>
      <c r="G244" s="75"/>
    </row>
    <row r="245" spans="1:7" ht="18" customHeight="1">
      <c r="A245" s="12"/>
      <c r="B245" s="201" t="s">
        <v>121</v>
      </c>
      <c r="C245" s="196"/>
      <c r="D245" s="29" t="s">
        <v>163</v>
      </c>
      <c r="E245" s="30">
        <v>1</v>
      </c>
      <c r="F245" s="95"/>
      <c r="G245" s="76">
        <f>E245*F245</f>
        <v>0</v>
      </c>
    </row>
    <row r="246" spans="1:7" ht="18" customHeight="1">
      <c r="A246" s="12"/>
      <c r="B246" s="31" t="s">
        <v>42</v>
      </c>
      <c r="C246" s="31"/>
      <c r="D246" s="32"/>
      <c r="E246" s="33"/>
      <c r="F246" s="132"/>
      <c r="G246" s="77"/>
    </row>
    <row r="247" spans="1:7" ht="26.25" customHeight="1">
      <c r="A247" s="12"/>
      <c r="B247" s="195" t="s">
        <v>111</v>
      </c>
      <c r="C247" s="185"/>
      <c r="D247" s="36" t="s">
        <v>163</v>
      </c>
      <c r="E247" s="37">
        <v>1</v>
      </c>
      <c r="F247" s="95"/>
      <c r="G247" s="76">
        <f>E247*F247</f>
        <v>0</v>
      </c>
    </row>
    <row r="248" spans="1:7" ht="17.25" customHeight="1">
      <c r="A248" s="12"/>
      <c r="B248" s="195" t="s">
        <v>411</v>
      </c>
      <c r="C248" s="185"/>
      <c r="D248" s="36" t="s">
        <v>163</v>
      </c>
      <c r="E248" s="37">
        <v>1</v>
      </c>
      <c r="F248" s="95"/>
      <c r="G248" s="76">
        <f>E248*F248</f>
        <v>0</v>
      </c>
    </row>
    <row r="249" spans="1:7" ht="18" customHeight="1">
      <c r="A249" s="12"/>
      <c r="B249" s="189" t="s">
        <v>13</v>
      </c>
      <c r="C249" s="190"/>
      <c r="D249" s="36" t="s">
        <v>163</v>
      </c>
      <c r="E249" s="37">
        <v>1</v>
      </c>
      <c r="F249" s="95"/>
      <c r="G249" s="76">
        <f>E249*F249</f>
        <v>0</v>
      </c>
    </row>
    <row r="250" spans="1:7" ht="26.25" customHeight="1">
      <c r="A250" s="50"/>
      <c r="B250" s="184" t="s">
        <v>516</v>
      </c>
      <c r="C250" s="185"/>
      <c r="D250" s="36" t="s">
        <v>163</v>
      </c>
      <c r="E250" s="37">
        <v>1</v>
      </c>
      <c r="F250" s="95"/>
      <c r="G250" s="76">
        <f>E250*F250</f>
        <v>0</v>
      </c>
    </row>
    <row r="251" spans="1:9" ht="21.75" customHeight="1">
      <c r="A251" s="51"/>
      <c r="B251" s="52"/>
      <c r="C251" s="52"/>
      <c r="D251" s="51"/>
      <c r="E251" s="186" t="s">
        <v>320</v>
      </c>
      <c r="F251" s="186"/>
      <c r="G251" s="78">
        <f>SUM(G245:G250)</f>
        <v>0</v>
      </c>
      <c r="I251" s="120"/>
    </row>
    <row r="252" spans="1:9" s="117" customFormat="1" ht="21.75" customHeight="1">
      <c r="A252" s="41"/>
      <c r="B252" s="42"/>
      <c r="C252" s="42"/>
      <c r="D252" s="41"/>
      <c r="E252" s="216" t="s">
        <v>547</v>
      </c>
      <c r="F252" s="216"/>
      <c r="G252" s="79">
        <f>G251</f>
        <v>0</v>
      </c>
      <c r="I252" s="121"/>
    </row>
    <row r="255" spans="1:7" ht="30.75" customHeight="1">
      <c r="A255" s="4" t="s">
        <v>76</v>
      </c>
      <c r="B255" s="5"/>
      <c r="C255" s="6"/>
      <c r="D255" s="203" t="s">
        <v>196</v>
      </c>
      <c r="E255" s="203"/>
      <c r="F255" s="86"/>
      <c r="G255" s="71"/>
    </row>
    <row r="256" spans="1:7" ht="18.75">
      <c r="A256" s="7">
        <v>11</v>
      </c>
      <c r="B256" s="8" t="s">
        <v>45</v>
      </c>
      <c r="C256" s="9" t="s">
        <v>512</v>
      </c>
      <c r="D256" s="10"/>
      <c r="E256" s="11"/>
      <c r="F256" s="86"/>
      <c r="G256" s="71"/>
    </row>
    <row r="257" spans="1:7" ht="17.25" customHeight="1">
      <c r="A257" s="66"/>
      <c r="B257" s="204" t="s">
        <v>91</v>
      </c>
      <c r="C257" s="205"/>
      <c r="D257" s="13" t="s">
        <v>377</v>
      </c>
      <c r="E257" s="14"/>
      <c r="F257" s="87"/>
      <c r="G257" s="72"/>
    </row>
    <row r="258" spans="1:7" ht="17.25" customHeight="1">
      <c r="A258" s="12"/>
      <c r="B258" s="202" t="s">
        <v>287</v>
      </c>
      <c r="C258" s="196"/>
      <c r="D258" s="13" t="s">
        <v>274</v>
      </c>
      <c r="E258" s="14"/>
      <c r="F258" s="87"/>
      <c r="G258" s="72"/>
    </row>
    <row r="259" spans="1:7" ht="17.25" customHeight="1">
      <c r="A259" s="12"/>
      <c r="B259" s="202" t="s">
        <v>202</v>
      </c>
      <c r="C259" s="196"/>
      <c r="D259" s="13" t="s">
        <v>514</v>
      </c>
      <c r="E259" s="14"/>
      <c r="F259" s="87"/>
      <c r="G259" s="72"/>
    </row>
    <row r="260" spans="1:7" ht="17.25" customHeight="1">
      <c r="A260" s="12"/>
      <c r="B260" s="196" t="s">
        <v>378</v>
      </c>
      <c r="C260" s="197"/>
      <c r="D260" s="15" t="s">
        <v>197</v>
      </c>
      <c r="E260" s="16"/>
      <c r="F260" s="88"/>
      <c r="G260" s="73"/>
    </row>
    <row r="261" spans="1:7" ht="17.25" customHeight="1">
      <c r="A261" s="12"/>
      <c r="B261" s="196" t="s">
        <v>327</v>
      </c>
      <c r="C261" s="197"/>
      <c r="D261" s="15" t="s">
        <v>513</v>
      </c>
      <c r="E261" s="16"/>
      <c r="F261" s="88"/>
      <c r="G261" s="73"/>
    </row>
    <row r="262" spans="1:7" ht="17.25" customHeight="1">
      <c r="A262" s="12"/>
      <c r="B262" s="201" t="s">
        <v>229</v>
      </c>
      <c r="C262" s="196"/>
      <c r="D262" s="15" t="s">
        <v>54</v>
      </c>
      <c r="E262" s="16"/>
      <c r="F262" s="88"/>
      <c r="G262" s="73"/>
    </row>
    <row r="263" spans="1:7" ht="17.25" customHeight="1">
      <c r="A263" s="12"/>
      <c r="B263" s="196" t="s">
        <v>395</v>
      </c>
      <c r="C263" s="197"/>
      <c r="D263" s="17" t="s">
        <v>450</v>
      </c>
      <c r="E263" s="16"/>
      <c r="F263" s="88"/>
      <c r="G263" s="73"/>
    </row>
    <row r="264" spans="1:7" ht="17.25" customHeight="1">
      <c r="A264" s="12"/>
      <c r="B264" s="196" t="s">
        <v>21</v>
      </c>
      <c r="C264" s="197"/>
      <c r="D264" s="18">
        <v>1980</v>
      </c>
      <c r="E264" s="19"/>
      <c r="F264" s="88"/>
      <c r="G264" s="73"/>
    </row>
    <row r="265" spans="1:7" ht="17.25" customHeight="1">
      <c r="A265" s="12"/>
      <c r="B265" s="196" t="s">
        <v>147</v>
      </c>
      <c r="C265" s="197"/>
      <c r="D265" s="15">
        <v>0</v>
      </c>
      <c r="E265" s="16"/>
      <c r="F265" s="88"/>
      <c r="G265" s="73"/>
    </row>
    <row r="266" spans="1:7" s="118" customFormat="1" ht="20.25" customHeight="1">
      <c r="A266" s="22"/>
      <c r="B266" s="196" t="s">
        <v>336</v>
      </c>
      <c r="C266" s="197"/>
      <c r="D266" s="15">
        <v>0</v>
      </c>
      <c r="E266" s="16"/>
      <c r="F266" s="88"/>
      <c r="G266" s="73"/>
    </row>
    <row r="267" spans="1:7" ht="18" customHeight="1">
      <c r="A267" s="12"/>
      <c r="B267" s="198" t="s">
        <v>426</v>
      </c>
      <c r="C267" s="199"/>
      <c r="D267" s="20">
        <v>0</v>
      </c>
      <c r="E267" s="21"/>
      <c r="F267" s="89"/>
      <c r="G267" s="74"/>
    </row>
    <row r="268" spans="1:10" s="118" customFormat="1" ht="33.75" customHeight="1">
      <c r="A268" s="22"/>
      <c r="B268" s="200" t="s">
        <v>33</v>
      </c>
      <c r="C268" s="200"/>
      <c r="D268" s="23" t="s">
        <v>3</v>
      </c>
      <c r="E268" s="24" t="s">
        <v>335</v>
      </c>
      <c r="F268" s="25" t="s">
        <v>315</v>
      </c>
      <c r="G268" s="26" t="s">
        <v>38</v>
      </c>
      <c r="J268" s="119"/>
    </row>
    <row r="269" spans="1:7" ht="18" customHeight="1">
      <c r="A269" s="12"/>
      <c r="B269" s="27" t="s">
        <v>94</v>
      </c>
      <c r="C269" s="28"/>
      <c r="D269" s="28"/>
      <c r="E269" s="28"/>
      <c r="F269" s="94"/>
      <c r="G269" s="75"/>
    </row>
    <row r="270" spans="1:7" ht="18" customHeight="1">
      <c r="A270" s="12"/>
      <c r="B270" s="201" t="s">
        <v>121</v>
      </c>
      <c r="C270" s="196"/>
      <c r="D270" s="29" t="s">
        <v>163</v>
      </c>
      <c r="E270" s="30">
        <v>1</v>
      </c>
      <c r="F270" s="95"/>
      <c r="G270" s="76">
        <f>E270*F270</f>
        <v>0</v>
      </c>
    </row>
    <row r="271" spans="1:7" ht="18" customHeight="1">
      <c r="A271" s="12"/>
      <c r="B271" s="31" t="s">
        <v>42</v>
      </c>
      <c r="C271" s="31"/>
      <c r="D271" s="32"/>
      <c r="E271" s="33"/>
      <c r="F271" s="132"/>
      <c r="G271" s="77"/>
    </row>
    <row r="272" spans="1:7" ht="26.25" customHeight="1">
      <c r="A272" s="12"/>
      <c r="B272" s="195" t="s">
        <v>111</v>
      </c>
      <c r="C272" s="185"/>
      <c r="D272" s="36" t="s">
        <v>163</v>
      </c>
      <c r="E272" s="37">
        <v>1</v>
      </c>
      <c r="F272" s="95"/>
      <c r="G272" s="76">
        <f>E272*F272</f>
        <v>0</v>
      </c>
    </row>
    <row r="273" spans="1:7" ht="17.25" customHeight="1">
      <c r="A273" s="12"/>
      <c r="B273" s="195" t="s">
        <v>411</v>
      </c>
      <c r="C273" s="185"/>
      <c r="D273" s="36" t="s">
        <v>163</v>
      </c>
      <c r="E273" s="37">
        <v>1</v>
      </c>
      <c r="F273" s="95"/>
      <c r="G273" s="76">
        <f>E273*F273</f>
        <v>0</v>
      </c>
    </row>
    <row r="274" spans="1:7" ht="18" customHeight="1">
      <c r="A274" s="12"/>
      <c r="B274" s="189" t="s">
        <v>13</v>
      </c>
      <c r="C274" s="190"/>
      <c r="D274" s="36" t="s">
        <v>163</v>
      </c>
      <c r="E274" s="37">
        <v>1</v>
      </c>
      <c r="F274" s="95"/>
      <c r="G274" s="76">
        <f>E274*F274</f>
        <v>0</v>
      </c>
    </row>
    <row r="275" spans="1:7" ht="26.25" customHeight="1">
      <c r="A275" s="50"/>
      <c r="B275" s="184" t="s">
        <v>516</v>
      </c>
      <c r="C275" s="185"/>
      <c r="D275" s="36" t="s">
        <v>163</v>
      </c>
      <c r="E275" s="37">
        <v>1</v>
      </c>
      <c r="F275" s="95"/>
      <c r="G275" s="76">
        <f>E275*F275</f>
        <v>0</v>
      </c>
    </row>
    <row r="276" spans="1:9" ht="21.75" customHeight="1">
      <c r="A276" s="51"/>
      <c r="B276" s="52"/>
      <c r="C276" s="52"/>
      <c r="D276" s="51"/>
      <c r="E276" s="186" t="s">
        <v>320</v>
      </c>
      <c r="F276" s="186"/>
      <c r="G276" s="78">
        <f>SUM(G270:G275)</f>
        <v>0</v>
      </c>
      <c r="I276" s="120"/>
    </row>
    <row r="277" spans="1:9" s="117" customFormat="1" ht="21.75" customHeight="1">
      <c r="A277" s="41"/>
      <c r="B277" s="42"/>
      <c r="C277" s="42"/>
      <c r="D277" s="41"/>
      <c r="E277" s="216" t="s">
        <v>547</v>
      </c>
      <c r="F277" s="216"/>
      <c r="G277" s="79">
        <f>G276</f>
        <v>0</v>
      </c>
      <c r="I277" s="121"/>
    </row>
    <row r="280" spans="1:10" s="125" customFormat="1" ht="24.75" customHeight="1">
      <c r="A280" s="213" t="s">
        <v>416</v>
      </c>
      <c r="B280" s="214"/>
      <c r="C280" s="214"/>
      <c r="D280" s="214"/>
      <c r="E280" s="215"/>
      <c r="F280" s="124"/>
      <c r="G280" s="105">
        <f>G26+G51+G76+G101+G126+G151+G176+G201+G226+G251+G276</f>
        <v>0</v>
      </c>
      <c r="J280" s="126"/>
    </row>
    <row r="281" spans="1:10" s="125" customFormat="1" ht="27" customHeight="1">
      <c r="A281" s="213" t="s">
        <v>555</v>
      </c>
      <c r="B281" s="214"/>
      <c r="C281" s="214"/>
      <c r="D281" s="214"/>
      <c r="E281" s="215"/>
      <c r="F281" s="124"/>
      <c r="G281" s="105">
        <f>G27+G52+G77+G102+G127+G152+G177+G202+G227+G252+G277</f>
        <v>0</v>
      </c>
      <c r="J281" s="126"/>
    </row>
    <row r="282" spans="1:10" s="125" customFormat="1" ht="23.25" customHeight="1">
      <c r="A282" s="55"/>
      <c r="B282" s="56"/>
      <c r="C282" s="56"/>
      <c r="D282" s="56"/>
      <c r="E282" s="56"/>
      <c r="F282" s="57"/>
      <c r="G282" s="58"/>
      <c r="J282" s="126"/>
    </row>
    <row r="283" spans="1:10" s="125" customFormat="1" ht="23.25" customHeight="1">
      <c r="A283" s="55"/>
      <c r="B283" s="56"/>
      <c r="C283" s="56"/>
      <c r="D283" s="56"/>
      <c r="E283" s="56"/>
      <c r="F283" s="57"/>
      <c r="G283" s="58"/>
      <c r="J283" s="126"/>
    </row>
    <row r="284" spans="1:10" s="125" customFormat="1" ht="23.25" customHeight="1">
      <c r="A284" s="55"/>
      <c r="B284" s="56"/>
      <c r="C284" s="56"/>
      <c r="D284" s="56"/>
      <c r="E284" s="56"/>
      <c r="F284" s="57"/>
      <c r="G284" s="58"/>
      <c r="J284" s="126"/>
    </row>
    <row r="285" spans="1:10" s="125" customFormat="1" ht="23.25" customHeight="1">
      <c r="A285" s="55"/>
      <c r="B285" s="56"/>
      <c r="C285" s="56"/>
      <c r="D285" s="56"/>
      <c r="E285" s="56"/>
      <c r="F285" s="57"/>
      <c r="G285" s="58"/>
      <c r="J285" s="126"/>
    </row>
    <row r="286" spans="1:10" s="125" customFormat="1" ht="23.25" customHeight="1">
      <c r="A286" s="55"/>
      <c r="B286" s="56"/>
      <c r="C286" s="56"/>
      <c r="D286" s="56"/>
      <c r="E286" s="56"/>
      <c r="F286" s="57"/>
      <c r="G286" s="58"/>
      <c r="J286" s="126"/>
    </row>
    <row r="287" spans="1:10" ht="16.5" customHeight="1">
      <c r="A287" s="230"/>
      <c r="B287" s="230"/>
      <c r="C287" s="60"/>
      <c r="D287" s="219" t="s">
        <v>314</v>
      </c>
      <c r="E287" s="219"/>
      <c r="F287" s="219"/>
      <c r="G287" s="219"/>
      <c r="J287" s="117"/>
    </row>
    <row r="288" spans="1:10" ht="16.5" customHeight="1">
      <c r="A288" s="59"/>
      <c r="B288" s="59"/>
      <c r="C288" s="60"/>
      <c r="E288" s="61"/>
      <c r="F288" s="84"/>
      <c r="G288" s="82"/>
      <c r="J288" s="117"/>
    </row>
    <row r="289" spans="1:10" ht="16.5" customHeight="1">
      <c r="A289" s="59"/>
      <c r="B289" s="59"/>
      <c r="C289" s="60"/>
      <c r="E289" s="61"/>
      <c r="F289" s="84"/>
      <c r="G289" s="82"/>
      <c r="J289" s="117"/>
    </row>
    <row r="290" spans="1:7" ht="16.5" customHeight="1">
      <c r="A290" s="62"/>
      <c r="D290" s="63"/>
      <c r="E290" s="64"/>
      <c r="F290" s="83"/>
      <c r="G290" s="83"/>
    </row>
    <row r="291" spans="1:7" ht="16.5" customHeight="1">
      <c r="A291" s="62"/>
      <c r="B291" s="62"/>
      <c r="C291" s="61" t="s">
        <v>153</v>
      </c>
      <c r="D291" s="217" t="s">
        <v>403</v>
      </c>
      <c r="E291" s="217"/>
      <c r="F291" s="217"/>
      <c r="G291" s="217"/>
    </row>
    <row r="292" spans="6:7" s="117" customFormat="1" ht="12.75">
      <c r="F292" s="84"/>
      <c r="G292" s="84"/>
    </row>
    <row r="293" spans="6:7" s="117" customFormat="1" ht="12.75">
      <c r="F293" s="84"/>
      <c r="G293" s="84"/>
    </row>
    <row r="294" spans="6:7" s="117" customFormat="1" ht="12.75">
      <c r="F294" s="84"/>
      <c r="G294" s="84"/>
    </row>
    <row r="295" spans="6:7" s="117" customFormat="1" ht="12.75">
      <c r="F295" s="84"/>
      <c r="G295" s="84"/>
    </row>
    <row r="296" spans="6:7" s="117" customFormat="1" ht="12.75">
      <c r="F296" s="84"/>
      <c r="G296" s="84"/>
    </row>
    <row r="297" spans="6:7" s="117" customFormat="1" ht="12.75">
      <c r="F297" s="84"/>
      <c r="G297" s="84"/>
    </row>
    <row r="298" spans="6:7" s="117" customFormat="1" ht="12.75">
      <c r="F298" s="84"/>
      <c r="G298" s="84"/>
    </row>
    <row r="299" spans="6:7" s="117" customFormat="1" ht="12.75">
      <c r="F299" s="84"/>
      <c r="G299" s="84"/>
    </row>
    <row r="300" spans="6:7" s="117" customFormat="1" ht="12.75">
      <c r="F300" s="84"/>
      <c r="G300" s="84"/>
    </row>
    <row r="301" spans="6:7" s="117" customFormat="1" ht="12.75">
      <c r="F301" s="84"/>
      <c r="G301" s="84"/>
    </row>
    <row r="302" spans="6:7" s="117" customFormat="1" ht="12.75">
      <c r="F302" s="84"/>
      <c r="G302" s="84"/>
    </row>
    <row r="303" spans="6:7" s="117" customFormat="1" ht="12.75">
      <c r="F303" s="84"/>
      <c r="G303" s="84"/>
    </row>
    <row r="304" spans="6:7" s="117" customFormat="1" ht="12.75">
      <c r="F304" s="84"/>
      <c r="G304" s="84"/>
    </row>
    <row r="305" spans="6:7" s="117" customFormat="1" ht="12.75">
      <c r="F305" s="84"/>
      <c r="G305" s="84"/>
    </row>
    <row r="306" spans="6:7" s="117" customFormat="1" ht="12.75">
      <c r="F306" s="84"/>
      <c r="G306" s="84"/>
    </row>
    <row r="307" spans="6:7" s="117" customFormat="1" ht="12.75">
      <c r="F307" s="84"/>
      <c r="G307" s="84"/>
    </row>
    <row r="308" spans="6:7" s="117" customFormat="1" ht="12.75">
      <c r="F308" s="84"/>
      <c r="G308" s="84"/>
    </row>
    <row r="309" spans="6:7" s="117" customFormat="1" ht="12.75">
      <c r="F309" s="84"/>
      <c r="G309" s="84"/>
    </row>
    <row r="310" spans="6:7" s="117" customFormat="1" ht="12.75">
      <c r="F310" s="84"/>
      <c r="G310" s="84"/>
    </row>
    <row r="311" spans="6:7" s="117" customFormat="1" ht="12.75">
      <c r="F311" s="84"/>
      <c r="G311" s="84"/>
    </row>
  </sheetData>
  <sheetProtection password="DF93" sheet="1" selectLockedCells="1"/>
  <mergeCells count="227">
    <mergeCell ref="B249:C249"/>
    <mergeCell ref="B250:C250"/>
    <mergeCell ref="E251:F251"/>
    <mergeCell ref="E252:F252"/>
    <mergeCell ref="B238:C238"/>
    <mergeCell ref="B239:C239"/>
    <mergeCell ref="B240:C240"/>
    <mergeCell ref="B241:C241"/>
    <mergeCell ref="B242:C242"/>
    <mergeCell ref="B243:C243"/>
    <mergeCell ref="B245:C245"/>
    <mergeCell ref="B247:C247"/>
    <mergeCell ref="B248:C248"/>
    <mergeCell ref="B232:C232"/>
    <mergeCell ref="B233:C233"/>
    <mergeCell ref="B234:C234"/>
    <mergeCell ref="B235:C235"/>
    <mergeCell ref="B236:C236"/>
    <mergeCell ref="B237:C237"/>
    <mergeCell ref="E226:F226"/>
    <mergeCell ref="B214:C214"/>
    <mergeCell ref="B215:C215"/>
    <mergeCell ref="B216:C216"/>
    <mergeCell ref="B217:C217"/>
    <mergeCell ref="D230:E230"/>
    <mergeCell ref="B220:C220"/>
    <mergeCell ref="B222:C222"/>
    <mergeCell ref="B224:C224"/>
    <mergeCell ref="B225:C225"/>
    <mergeCell ref="B207:C207"/>
    <mergeCell ref="B208:C208"/>
    <mergeCell ref="B223:C223"/>
    <mergeCell ref="B188:C188"/>
    <mergeCell ref="B186:C186"/>
    <mergeCell ref="B190:C190"/>
    <mergeCell ref="B192:C192"/>
    <mergeCell ref="B191:C191"/>
    <mergeCell ref="D180:E180"/>
    <mergeCell ref="B218:C218"/>
    <mergeCell ref="B209:C209"/>
    <mergeCell ref="B210:C210"/>
    <mergeCell ref="B211:C211"/>
    <mergeCell ref="B212:C212"/>
    <mergeCell ref="B213:C213"/>
    <mergeCell ref="B195:C195"/>
    <mergeCell ref="B189:C189"/>
    <mergeCell ref="E202:F202"/>
    <mergeCell ref="E201:F201"/>
    <mergeCell ref="B197:C197"/>
    <mergeCell ref="B198:C198"/>
    <mergeCell ref="B187:C187"/>
    <mergeCell ref="D155:E155"/>
    <mergeCell ref="E152:F152"/>
    <mergeCell ref="B193:C193"/>
    <mergeCell ref="E176:F176"/>
    <mergeCell ref="E177:F177"/>
    <mergeCell ref="B185:C185"/>
    <mergeCell ref="E126:F126"/>
    <mergeCell ref="D105:E105"/>
    <mergeCell ref="E151:F151"/>
    <mergeCell ref="E127:F127"/>
    <mergeCell ref="D130:E130"/>
    <mergeCell ref="A281:E281"/>
    <mergeCell ref="B199:C199"/>
    <mergeCell ref="B200:C200"/>
    <mergeCell ref="E227:F227"/>
    <mergeCell ref="D255:E255"/>
    <mergeCell ref="D205:E205"/>
    <mergeCell ref="B172:C172"/>
    <mergeCell ref="B173:C173"/>
    <mergeCell ref="B175:C175"/>
    <mergeCell ref="E101:F101"/>
    <mergeCell ref="E102:F102"/>
    <mergeCell ref="B182:C182"/>
    <mergeCell ref="B183:C183"/>
    <mergeCell ref="B184:C184"/>
    <mergeCell ref="B147:C147"/>
    <mergeCell ref="B170:C170"/>
    <mergeCell ref="B174:C174"/>
    <mergeCell ref="B167:C167"/>
    <mergeCell ref="B168:C168"/>
    <mergeCell ref="B165:C165"/>
    <mergeCell ref="B166:C166"/>
    <mergeCell ref="B164:C164"/>
    <mergeCell ref="B148:C148"/>
    <mergeCell ref="B150:C150"/>
    <mergeCell ref="B160:C160"/>
    <mergeCell ref="B163:C163"/>
    <mergeCell ref="B158:C158"/>
    <mergeCell ref="B162:C162"/>
    <mergeCell ref="B137:C137"/>
    <mergeCell ref="B149:C149"/>
    <mergeCell ref="B157:C157"/>
    <mergeCell ref="B159:C159"/>
    <mergeCell ref="B161:C161"/>
    <mergeCell ref="B145:C145"/>
    <mergeCell ref="B118:C118"/>
    <mergeCell ref="B132:C132"/>
    <mergeCell ref="B133:C133"/>
    <mergeCell ref="B142:C142"/>
    <mergeCell ref="B143:C143"/>
    <mergeCell ref="B134:C134"/>
    <mergeCell ref="B136:C136"/>
    <mergeCell ref="B139:C139"/>
    <mergeCell ref="B140:C140"/>
    <mergeCell ref="B141:C141"/>
    <mergeCell ref="B107:C107"/>
    <mergeCell ref="B123:C123"/>
    <mergeCell ref="B125:C125"/>
    <mergeCell ref="B138:C138"/>
    <mergeCell ref="B135:C135"/>
    <mergeCell ref="B113:C113"/>
    <mergeCell ref="B114:C114"/>
    <mergeCell ref="B115:C115"/>
    <mergeCell ref="B116:C116"/>
    <mergeCell ref="B117:C117"/>
    <mergeCell ref="B90:C90"/>
    <mergeCell ref="B120:C120"/>
    <mergeCell ref="B124:C124"/>
    <mergeCell ref="B122:C122"/>
    <mergeCell ref="B112:C112"/>
    <mergeCell ref="B97:C97"/>
    <mergeCell ref="B98:C98"/>
    <mergeCell ref="B100:C100"/>
    <mergeCell ref="B110:C110"/>
    <mergeCell ref="B111:C111"/>
    <mergeCell ref="B89:C89"/>
    <mergeCell ref="B108:C108"/>
    <mergeCell ref="B109:C109"/>
    <mergeCell ref="B99:C99"/>
    <mergeCell ref="B86:C86"/>
    <mergeCell ref="B87:C87"/>
    <mergeCell ref="B92:C92"/>
    <mergeCell ref="B93:C93"/>
    <mergeCell ref="B95:C95"/>
    <mergeCell ref="B88:C88"/>
    <mergeCell ref="B82:C82"/>
    <mergeCell ref="B83:C83"/>
    <mergeCell ref="E76:F76"/>
    <mergeCell ref="E77:F77"/>
    <mergeCell ref="B91:C91"/>
    <mergeCell ref="B73:C73"/>
    <mergeCell ref="B75:C75"/>
    <mergeCell ref="B84:C84"/>
    <mergeCell ref="B85:C85"/>
    <mergeCell ref="B74:C74"/>
    <mergeCell ref="D55:E55"/>
    <mergeCell ref="B59:C59"/>
    <mergeCell ref="B60:C60"/>
    <mergeCell ref="B49:C49"/>
    <mergeCell ref="B70:C70"/>
    <mergeCell ref="D80:E80"/>
    <mergeCell ref="B67:C67"/>
    <mergeCell ref="B68:C68"/>
    <mergeCell ref="B72:C72"/>
    <mergeCell ref="B22:C22"/>
    <mergeCell ref="B24:C24"/>
    <mergeCell ref="E26:F26"/>
    <mergeCell ref="B61:C61"/>
    <mergeCell ref="B62:C62"/>
    <mergeCell ref="E52:F52"/>
    <mergeCell ref="E51:F51"/>
    <mergeCell ref="B40:C40"/>
    <mergeCell ref="B41:C41"/>
    <mergeCell ref="B42:C42"/>
    <mergeCell ref="B11:C11"/>
    <mergeCell ref="B12:C12"/>
    <mergeCell ref="B13:C13"/>
    <mergeCell ref="B14:C14"/>
    <mergeCell ref="B64:C64"/>
    <mergeCell ref="D30:E30"/>
    <mergeCell ref="B16:C16"/>
    <mergeCell ref="B17:C17"/>
    <mergeCell ref="B19:C19"/>
    <mergeCell ref="B23:C23"/>
    <mergeCell ref="A2:G2"/>
    <mergeCell ref="D4:E4"/>
    <mergeCell ref="B6:C6"/>
    <mergeCell ref="B7:C7"/>
    <mergeCell ref="E27:F27"/>
    <mergeCell ref="B21:C21"/>
    <mergeCell ref="B15:C15"/>
    <mergeCell ref="B8:C8"/>
    <mergeCell ref="B9:C9"/>
    <mergeCell ref="B10:C10"/>
    <mergeCell ref="B36:C36"/>
    <mergeCell ref="B37:C37"/>
    <mergeCell ref="B57:C57"/>
    <mergeCell ref="B32:C32"/>
    <mergeCell ref="B33:C33"/>
    <mergeCell ref="B63:C63"/>
    <mergeCell ref="B43:C43"/>
    <mergeCell ref="B58:C58"/>
    <mergeCell ref="B45:C45"/>
    <mergeCell ref="D291:G291"/>
    <mergeCell ref="B34:C34"/>
    <mergeCell ref="B47:C47"/>
    <mergeCell ref="B48:C48"/>
    <mergeCell ref="B50:C50"/>
    <mergeCell ref="A287:B287"/>
    <mergeCell ref="D287:G287"/>
    <mergeCell ref="B275:C275"/>
    <mergeCell ref="B262:C262"/>
    <mergeCell ref="B263:C263"/>
    <mergeCell ref="B265:C265"/>
    <mergeCell ref="B272:C272"/>
    <mergeCell ref="B268:C268"/>
    <mergeCell ref="A280:E280"/>
    <mergeCell ref="B25:C25"/>
    <mergeCell ref="B38:C38"/>
    <mergeCell ref="B39:C39"/>
    <mergeCell ref="B65:C65"/>
    <mergeCell ref="B66:C66"/>
    <mergeCell ref="B35:C35"/>
    <mergeCell ref="B257:C257"/>
    <mergeCell ref="B258:C258"/>
    <mergeCell ref="B259:C259"/>
    <mergeCell ref="B260:C260"/>
    <mergeCell ref="B261:C261"/>
    <mergeCell ref="B264:C264"/>
    <mergeCell ref="B273:C273"/>
    <mergeCell ref="B274:C274"/>
    <mergeCell ref="B266:C266"/>
    <mergeCell ref="B267:C267"/>
    <mergeCell ref="E276:F276"/>
    <mergeCell ref="E277:F277"/>
    <mergeCell ref="B270:C270"/>
  </mergeCells>
  <printOptions/>
  <pageMargins left="0.7086614173228347" right="0.7086614173228347" top="1.3385826771653544" bottom="0.5511811023622047" header="0.31496062992125984" footer="0.31496062992125984"/>
  <pageSetup horizontalDpi="200" verticalDpi="200" orientation="portrait" paperSize="9" scale="90" r:id="rId1"/>
  <headerFooter scaleWithDoc="0" alignWithMargins="0">
    <oddHeader>&amp;LČISTOĆA d.o.o.
Stjepana Radića 33
23000 Zadar&amp;C&amp;A</oddHeader>
  </headerFooter>
  <rowBreaks count="12" manualBreakCount="12">
    <brk id="2" max="6" man="1"/>
    <brk id="27" max="6" man="1"/>
    <brk id="52" max="6" man="1"/>
    <brk id="77" max="6" man="1"/>
    <brk id="102" max="6" man="1"/>
    <brk id="127" max="6" man="1"/>
    <brk id="152" max="6" man="1"/>
    <brk id="177" max="6" man="1"/>
    <brk id="202" max="6" man="1"/>
    <brk id="227" max="6" man="1"/>
    <brk id="252" max="6" man="1"/>
    <brk id="277" max="6" man="1"/>
  </rowBreaks>
  <ignoredErrors>
    <ignoredError sqref="D12 D38 D63 D88 D113 D138 D163 D188 D213 D238 D263" numberStoredAsText="1"/>
  </ignoredErrors>
</worksheet>
</file>

<file path=xl/worksheets/sheet9.xml><?xml version="1.0" encoding="utf-8"?>
<worksheet xmlns="http://schemas.openxmlformats.org/spreadsheetml/2006/main" xmlns:r="http://schemas.openxmlformats.org/officeDocument/2006/relationships">
  <dimension ref="A2:I43"/>
  <sheetViews>
    <sheetView zoomScale="80" zoomScaleNormal="80" workbookViewId="0" topLeftCell="A1">
      <selection activeCell="B42" sqref="B42"/>
    </sheetView>
  </sheetViews>
  <sheetFormatPr defaultColWidth="9.140625" defaultRowHeight="12.75"/>
  <cols>
    <col min="1" max="1" width="7.7109375" style="100" customWidth="1"/>
    <col min="2" max="2" width="35.57421875" style="101" customWidth="1"/>
    <col min="3" max="6" width="14.00390625" style="174" customWidth="1"/>
    <col min="7" max="7" width="15.28125" style="176" customWidth="1"/>
    <col min="8" max="16384" width="9.140625" style="101" customWidth="1"/>
  </cols>
  <sheetData>
    <row r="2" spans="1:7" ht="270.75" customHeight="1">
      <c r="A2" s="242" t="s">
        <v>149</v>
      </c>
      <c r="B2" s="242"/>
      <c r="C2" s="242"/>
      <c r="D2" s="242"/>
      <c r="E2" s="242"/>
      <c r="F2" s="242"/>
      <c r="G2" s="242"/>
    </row>
    <row r="6" spans="1:7" s="162" customFormat="1" ht="61.5" customHeight="1">
      <c r="A6" s="157" t="s">
        <v>259</v>
      </c>
      <c r="B6" s="158"/>
      <c r="C6" s="159" t="s">
        <v>320</v>
      </c>
      <c r="D6" s="160" t="s">
        <v>311</v>
      </c>
      <c r="E6" s="161" t="s">
        <v>556</v>
      </c>
      <c r="F6" s="161" t="s">
        <v>2</v>
      </c>
      <c r="G6" s="160" t="s">
        <v>123</v>
      </c>
    </row>
    <row r="7" spans="1:7" s="165" customFormat="1" ht="24" customHeight="1">
      <c r="A7" s="163">
        <v>0</v>
      </c>
      <c r="B7" s="164">
        <v>1</v>
      </c>
      <c r="C7" s="164">
        <v>2</v>
      </c>
      <c r="D7" s="163">
        <v>3</v>
      </c>
      <c r="E7" s="163" t="s">
        <v>11</v>
      </c>
      <c r="F7" s="163" t="s">
        <v>557</v>
      </c>
      <c r="G7" s="163" t="s">
        <v>558</v>
      </c>
    </row>
    <row r="8" spans="1:9" s="162" customFormat="1" ht="27" customHeight="1">
      <c r="A8" s="166">
        <v>1</v>
      </c>
      <c r="B8" s="167" t="s">
        <v>71</v>
      </c>
      <c r="C8" s="168">
        <f>'TROŠKOVNIK I'!G1054</f>
        <v>0</v>
      </c>
      <c r="D8" s="169">
        <f>'TROŠKOVNIK I'!G1055</f>
        <v>0</v>
      </c>
      <c r="E8" s="169">
        <f>'TROŠKOVNIK I'!G1056</f>
        <v>0</v>
      </c>
      <c r="F8" s="169">
        <f>E8*25/100</f>
        <v>0</v>
      </c>
      <c r="G8" s="170">
        <f>C8+F8</f>
        <v>0</v>
      </c>
      <c r="I8" s="165"/>
    </row>
    <row r="9" spans="1:7" s="162" customFormat="1" ht="27" customHeight="1">
      <c r="A9" s="166">
        <v>2</v>
      </c>
      <c r="B9" s="167" t="s">
        <v>120</v>
      </c>
      <c r="C9" s="168">
        <f>'TROŠKOVNIK II'!G376</f>
        <v>0</v>
      </c>
      <c r="D9" s="169">
        <f>'TROŠKOVNIK II'!G377</f>
        <v>0</v>
      </c>
      <c r="E9" s="169">
        <f>'TROŠKOVNIK II'!G378</f>
        <v>0</v>
      </c>
      <c r="F9" s="169">
        <f aca="true" t="shared" si="0" ref="F9:F15">E9*25/100</f>
        <v>0</v>
      </c>
      <c r="G9" s="170">
        <f aca="true" t="shared" si="1" ref="G9:G15">C9+F9</f>
        <v>0</v>
      </c>
    </row>
    <row r="10" spans="1:7" s="162" customFormat="1" ht="27" customHeight="1">
      <c r="A10" s="166">
        <v>3</v>
      </c>
      <c r="B10" s="167" t="s">
        <v>414</v>
      </c>
      <c r="C10" s="168">
        <f>'TROŠKOVNIK III'!G1282</f>
        <v>0</v>
      </c>
      <c r="D10" s="169">
        <f>'TROŠKOVNIK III'!G1283</f>
        <v>0</v>
      </c>
      <c r="E10" s="169">
        <f>'TROŠKOVNIK III'!G1284</f>
        <v>0</v>
      </c>
      <c r="F10" s="169">
        <f t="shared" si="0"/>
        <v>0</v>
      </c>
      <c r="G10" s="170">
        <f t="shared" si="1"/>
        <v>0</v>
      </c>
    </row>
    <row r="11" spans="1:7" s="162" customFormat="1" ht="27" customHeight="1">
      <c r="A11" s="166">
        <v>4</v>
      </c>
      <c r="B11" s="167" t="s">
        <v>109</v>
      </c>
      <c r="C11" s="168">
        <f>'TROŠKOVNIK IV'!G229</f>
        <v>0</v>
      </c>
      <c r="D11" s="169">
        <f>'TROŠKOVNIK IV'!G230</f>
        <v>0</v>
      </c>
      <c r="E11" s="169">
        <f>'TROŠKOVNIK IV'!G231</f>
        <v>0</v>
      </c>
      <c r="F11" s="169">
        <f>E11*25/100</f>
        <v>0</v>
      </c>
      <c r="G11" s="170">
        <f t="shared" si="1"/>
        <v>0</v>
      </c>
    </row>
    <row r="12" spans="1:7" s="162" customFormat="1" ht="27" customHeight="1">
      <c r="A12" s="166">
        <v>5</v>
      </c>
      <c r="B12" s="167" t="s">
        <v>404</v>
      </c>
      <c r="C12" s="168">
        <f>'TROŠKOVNIK V'!G88</f>
        <v>0</v>
      </c>
      <c r="D12" s="169">
        <f>'TROŠKOVNIK V'!G89</f>
        <v>0</v>
      </c>
      <c r="E12" s="169">
        <f>'TROŠKOVNIK V'!G90</f>
        <v>0</v>
      </c>
      <c r="F12" s="169">
        <f t="shared" si="0"/>
        <v>0</v>
      </c>
      <c r="G12" s="170">
        <f t="shared" si="1"/>
        <v>0</v>
      </c>
    </row>
    <row r="13" spans="1:7" s="162" customFormat="1" ht="27" customHeight="1">
      <c r="A13" s="166">
        <v>6</v>
      </c>
      <c r="B13" s="167" t="s">
        <v>297</v>
      </c>
      <c r="C13" s="168">
        <f>'TROŠKOVNIK VI'!G193</f>
        <v>0</v>
      </c>
      <c r="D13" s="169">
        <f>'TROŠKOVNIK VI'!G194</f>
        <v>0</v>
      </c>
      <c r="E13" s="169">
        <f>'TROŠKOVNIK VI'!G195</f>
        <v>0</v>
      </c>
      <c r="F13" s="169">
        <f t="shared" si="0"/>
        <v>0</v>
      </c>
      <c r="G13" s="170">
        <f t="shared" si="1"/>
        <v>0</v>
      </c>
    </row>
    <row r="14" spans="1:7" s="162" customFormat="1" ht="27" customHeight="1">
      <c r="A14" s="166">
        <v>7</v>
      </c>
      <c r="B14" s="167" t="s">
        <v>250</v>
      </c>
      <c r="C14" s="168">
        <f>'TROŠKOVNIK VII'!G301</f>
        <v>0</v>
      </c>
      <c r="D14" s="169">
        <f>'TROŠKOVNIK VII'!G302</f>
        <v>0</v>
      </c>
      <c r="E14" s="169">
        <f>'TROŠKOVNIK VII'!G303</f>
        <v>0</v>
      </c>
      <c r="F14" s="169">
        <f t="shared" si="0"/>
        <v>0</v>
      </c>
      <c r="G14" s="170">
        <f t="shared" si="1"/>
        <v>0</v>
      </c>
    </row>
    <row r="15" spans="1:7" s="162" customFormat="1" ht="27" customHeight="1">
      <c r="A15" s="166">
        <v>8</v>
      </c>
      <c r="B15" s="167" t="s">
        <v>148</v>
      </c>
      <c r="C15" s="168">
        <f>'TROŠKOVNIK VIII'!G280</f>
        <v>0</v>
      </c>
      <c r="D15" s="169">
        <v>0</v>
      </c>
      <c r="E15" s="169">
        <f>'TROŠKOVNIK VIII'!G281</f>
        <v>0</v>
      </c>
      <c r="F15" s="169">
        <f t="shared" si="0"/>
        <v>0</v>
      </c>
      <c r="G15" s="170">
        <f t="shared" si="1"/>
        <v>0</v>
      </c>
    </row>
    <row r="16" spans="1:7" s="171" customFormat="1" ht="28.5" customHeight="1">
      <c r="A16" s="243" t="s">
        <v>559</v>
      </c>
      <c r="B16" s="243"/>
      <c r="C16" s="243"/>
      <c r="D16" s="243"/>
      <c r="E16" s="243"/>
      <c r="F16" s="244">
        <f>SUM(C8:C15)</f>
        <v>0</v>
      </c>
      <c r="G16" s="245"/>
    </row>
    <row r="17" spans="1:7" s="172" customFormat="1" ht="28.5" customHeight="1">
      <c r="A17" s="233" t="s">
        <v>376</v>
      </c>
      <c r="B17" s="234"/>
      <c r="C17" s="234"/>
      <c r="D17" s="234"/>
      <c r="E17" s="234"/>
      <c r="F17" s="235">
        <f>SUM(F8:F15)</f>
        <v>0</v>
      </c>
      <c r="G17" s="236"/>
    </row>
    <row r="18" spans="1:7" s="172" customFormat="1" ht="28.5" customHeight="1">
      <c r="A18" s="237" t="s">
        <v>424</v>
      </c>
      <c r="B18" s="238"/>
      <c r="C18" s="238"/>
      <c r="D18" s="238"/>
      <c r="E18" s="238"/>
      <c r="F18" s="239">
        <f>SUM(G8:G15)</f>
        <v>0</v>
      </c>
      <c r="G18" s="240"/>
    </row>
    <row r="19" spans="1:5" ht="26.25" customHeight="1">
      <c r="A19" s="173"/>
      <c r="E19" s="175"/>
    </row>
    <row r="20" spans="1:5" ht="26.25" customHeight="1">
      <c r="A20" s="173" t="s">
        <v>227</v>
      </c>
      <c r="E20" s="175"/>
    </row>
    <row r="21" spans="1:7" ht="33" customHeight="1">
      <c r="A21" s="218" t="s">
        <v>515</v>
      </c>
      <c r="B21" s="218"/>
      <c r="C21" s="218"/>
      <c r="D21" s="218"/>
      <c r="E21" s="218"/>
      <c r="F21" s="218"/>
      <c r="G21" s="218"/>
    </row>
    <row r="22" spans="1:7" s="172" customFormat="1" ht="12.75" customHeight="1">
      <c r="A22" s="177"/>
      <c r="B22" s="177"/>
      <c r="C22" s="178"/>
      <c r="D22" s="178"/>
      <c r="G22" s="179"/>
    </row>
    <row r="23" spans="1:7" s="172" customFormat="1" ht="33" customHeight="1">
      <c r="A23" s="241" t="s">
        <v>517</v>
      </c>
      <c r="B23" s="241"/>
      <c r="C23" s="241"/>
      <c r="D23" s="241"/>
      <c r="E23" s="241"/>
      <c r="F23" s="241"/>
      <c r="G23" s="241"/>
    </row>
    <row r="24" spans="3:7" ht="24.75" customHeight="1">
      <c r="C24" s="102"/>
      <c r="D24" s="175"/>
      <c r="G24" s="180"/>
    </row>
    <row r="25" spans="2:4" ht="15.75">
      <c r="B25" s="103"/>
      <c r="C25" s="102"/>
      <c r="D25" s="175"/>
    </row>
    <row r="26" spans="3:9" ht="15.75">
      <c r="C26" s="102"/>
      <c r="D26" s="175"/>
      <c r="E26" s="219" t="s">
        <v>314</v>
      </c>
      <c r="F26" s="219"/>
      <c r="G26" s="219"/>
      <c r="H26" s="155"/>
      <c r="I26" s="155"/>
    </row>
    <row r="27" spans="3:4" ht="15.75">
      <c r="C27" s="102"/>
      <c r="D27" s="175"/>
    </row>
    <row r="28" spans="3:4" ht="15.75">
      <c r="C28" s="102"/>
      <c r="D28" s="175"/>
    </row>
    <row r="29" spans="3:7" ht="15.75">
      <c r="C29" s="102"/>
      <c r="D29" s="2"/>
      <c r="E29" s="63"/>
      <c r="F29" s="64"/>
      <c r="G29" s="83"/>
    </row>
    <row r="30" spans="3:7" ht="15.75">
      <c r="C30" s="61" t="s">
        <v>153</v>
      </c>
      <c r="E30" s="217" t="s">
        <v>403</v>
      </c>
      <c r="F30" s="217"/>
      <c r="G30" s="217"/>
    </row>
    <row r="31" spans="3:7" ht="15.75">
      <c r="C31" s="102"/>
      <c r="D31" s="61"/>
      <c r="E31" s="98"/>
      <c r="F31" s="98"/>
      <c r="G31" s="98"/>
    </row>
    <row r="32" spans="3:7" ht="15.75">
      <c r="C32" s="102"/>
      <c r="D32" s="61"/>
      <c r="E32" s="98"/>
      <c r="F32" s="98"/>
      <c r="G32" s="98"/>
    </row>
    <row r="33" spans="3:7" ht="15.75">
      <c r="C33" s="102"/>
      <c r="D33" s="61"/>
      <c r="E33" s="98"/>
      <c r="F33" s="98"/>
      <c r="G33" s="98"/>
    </row>
    <row r="34" spans="3:7" ht="15.75">
      <c r="C34" s="102"/>
      <c r="D34" s="61"/>
      <c r="E34" s="98"/>
      <c r="F34" s="98"/>
      <c r="G34" s="98"/>
    </row>
    <row r="35" spans="3:5" ht="15.75">
      <c r="C35" s="102"/>
      <c r="D35" s="175"/>
      <c r="E35" s="104"/>
    </row>
    <row r="36" spans="1:7" s="181" customFormat="1" ht="15.75">
      <c r="A36" s="181" t="s">
        <v>520</v>
      </c>
      <c r="C36" s="102"/>
      <c r="D36" s="182"/>
      <c r="E36" s="182"/>
      <c r="F36" s="182"/>
      <c r="G36" s="183"/>
    </row>
    <row r="37" spans="1:5" ht="15.75">
      <c r="A37" s="101"/>
      <c r="C37" s="101"/>
      <c r="D37" s="175"/>
      <c r="E37" s="104"/>
    </row>
    <row r="38" spans="3:5" ht="15.75">
      <c r="C38" s="102"/>
      <c r="D38" s="175"/>
      <c r="E38" s="104"/>
    </row>
    <row r="42" ht="15.75">
      <c r="B42" s="156"/>
    </row>
    <row r="43" ht="15.75">
      <c r="B43" s="156"/>
    </row>
  </sheetData>
  <sheetProtection password="DF93" sheet="1" selectLockedCells="1"/>
  <mergeCells count="11">
    <mergeCell ref="A2:G2"/>
    <mergeCell ref="A16:E16"/>
    <mergeCell ref="F16:G16"/>
    <mergeCell ref="A21:G21"/>
    <mergeCell ref="A17:E17"/>
    <mergeCell ref="F17:G17"/>
    <mergeCell ref="A18:E18"/>
    <mergeCell ref="F18:G18"/>
    <mergeCell ref="E26:G26"/>
    <mergeCell ref="E30:G30"/>
    <mergeCell ref="A23:G23"/>
  </mergeCells>
  <printOptions/>
  <pageMargins left="0.31496062992125984" right="0.1968503937007874" top="0.7086614173228347" bottom="0.11811023622047245" header="0.31496062992125984" footer="0.1968503937007874"/>
  <pageSetup horizontalDpi="600" verticalDpi="600" orientation="portrait" paperSize="9" scale="84" r:id="rId1"/>
  <headerFooter scaleWithDoc="0" alignWithMargins="0">
    <oddHeader>&amp;LČistoća d.o.o.
Stjepana Radića 33
23000 Zadar&amp;C&amp;A</oddHeader>
  </headerFooter>
  <rowBreaks count="1" manualBreakCount="1">
    <brk id="2" max="6" man="1"/>
  </rowBreaks>
  <ignoredErrors>
    <ignoredError sqref="C8:G1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Marina Čakarun</cp:lastModifiedBy>
  <cp:lastPrinted>2016-06-23T09:37:34Z</cp:lastPrinted>
  <dcterms:created xsi:type="dcterms:W3CDTF">2012-05-25T12:43:19Z</dcterms:created>
  <dcterms:modified xsi:type="dcterms:W3CDTF">2016-06-23T10:15:43Z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K4N3N4ZP7ZMV-4-503413</vt:lpwstr>
  </property>
  <property fmtid="{D5CDD505-2E9C-101B-9397-08002B2CF9AE}" pid="3" name="_dlc_DocIdItemGuid">
    <vt:lpwstr>ea4f22e3-398b-4ad6-960f-c1178882346d</vt:lpwstr>
  </property>
  <property fmtid="{D5CDD505-2E9C-101B-9397-08002B2CF9AE}" pid="4" name="_dlc_DocIdUrl">
    <vt:lpwstr>http://dmstore01.nndmz.dmz/_layouts/DocIdRedir.aspx?ID=K4N3N4ZP7ZMV-4-503413, K4N3N4ZP7ZMV-4-503413</vt:lpwstr>
  </property>
  <property fmtid="{D5CDD505-2E9C-101B-9397-08002B2CF9AE}" pid="5" name="_dlc_DocIdPersistId">
    <vt:lpwstr>1</vt:lpwstr>
  </property>
</Properties>
</file>